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598" activeTab="0"/>
  </bookViews>
  <sheets>
    <sheet name="1.normatíva" sheetId="1" r:id="rId1"/>
    <sheet name="2.mérleg" sheetId="2" r:id="rId2"/>
    <sheet name="3aműködési" sheetId="3" r:id="rId3"/>
    <sheet name="3bFelhalm." sheetId="4" r:id="rId4"/>
    <sheet name="4abevétel" sheetId="5" r:id="rId5"/>
    <sheet name="4bkiadás" sheetId="6" r:id="rId6"/>
    <sheet name="5felújítás" sheetId="7" r:id="rId7"/>
    <sheet name="6beruházás" sheetId="8" r:id="rId8"/>
    <sheet name="7közvetett" sheetId="9" r:id="rId9"/>
    <sheet name="8Ütemterv" sheetId="10" r:id="rId10"/>
    <sheet name="9hitel" sheetId="11" r:id="rId11"/>
    <sheet name="10gördülő" sheetId="12" r:id="rId12"/>
    <sheet name="11EU" sheetId="13" r:id="rId13"/>
  </sheets>
  <definedNames>
    <definedName name="_xlnm.Print_Titles" localSheetId="5">'4bkiadás'!$1:$1</definedName>
    <definedName name="_xlnm.Print_Area" localSheetId="0">'1.normatíva'!$A$1:$G$45</definedName>
    <definedName name="_xlnm.Print_Area" localSheetId="2">'3aműködési'!$A$1:$E$46</definedName>
    <definedName name="_xlnm.Print_Area" localSheetId="5">'4bkiadás'!$A$1:$T$44</definedName>
    <definedName name="_xlnm.Print_Area" localSheetId="9">'8Ütemterv'!$A$1:$O$26</definedName>
    <definedName name="_xlnm.Print_Area" localSheetId="10">'9hitel'!$A$1:$K$3</definedName>
  </definedNames>
  <calcPr fullCalcOnLoad="1"/>
</workbook>
</file>

<file path=xl/sharedStrings.xml><?xml version="1.0" encoding="utf-8"?>
<sst xmlns="http://schemas.openxmlformats.org/spreadsheetml/2006/main" count="681" uniqueCount="387">
  <si>
    <t>Építményadó</t>
  </si>
  <si>
    <t>Gépjárműadó</t>
  </si>
  <si>
    <t>Köztemetés</t>
  </si>
  <si>
    <t>Közgyógyellátás</t>
  </si>
  <si>
    <t>Munkahelyi vendéglátás</t>
  </si>
  <si>
    <t>Konyhaüzem</t>
  </si>
  <si>
    <t>Intézményi működési bevételek</t>
  </si>
  <si>
    <t>Önkormányzatok sajátos működési bevételei</t>
  </si>
  <si>
    <t>Működési célú pénzeszköz átvétel államh-on belülről</t>
  </si>
  <si>
    <t>Összesen</t>
  </si>
  <si>
    <t>Sorszám</t>
  </si>
  <si>
    <t>Óvodások étkeztetése</t>
  </si>
  <si>
    <t>Iskolások étkeztetése</t>
  </si>
  <si>
    <t>Idősek étkeztetése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</si>
  <si>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</si>
  <si>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</si>
  <si>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</si>
  <si>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</si>
  <si>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</si>
  <si>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</si>
  <si>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</si>
  <si>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</si>
  <si>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</si>
  <si>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</si>
  <si>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</si>
  <si>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</si>
  <si>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</si>
  <si>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</si>
  <si>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</si>
  <si>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</si>
  <si>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</si>
  <si>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Kiadás</t>
  </si>
  <si>
    <t>Rendszeres személyi juttatás</t>
  </si>
  <si>
    <t>Munkavégzéshez kapcs. jutt.</t>
  </si>
  <si>
    <t>Foglalk. sajátos juttatásai</t>
  </si>
  <si>
    <t>Személyhez kapcs. ktgtér. és hj.</t>
  </si>
  <si>
    <t>Részmunkaiőben fogl. juttatása</t>
  </si>
  <si>
    <t xml:space="preserve">Külső személyi juttatás </t>
  </si>
  <si>
    <t>Munkaadót terhelő járulékok</t>
  </si>
  <si>
    <t>Készletbeszerzés</t>
  </si>
  <si>
    <t>Szolgáltatás</t>
  </si>
  <si>
    <t>Egyéb folyó kiadások</t>
  </si>
  <si>
    <t>Ellátottak pénzbeni juttatása</t>
  </si>
  <si>
    <t>Felhalmozási kiadások</t>
  </si>
  <si>
    <t>Temetési segély</t>
  </si>
  <si>
    <t>18.</t>
  </si>
  <si>
    <t>19.</t>
  </si>
  <si>
    <t>20.</t>
  </si>
  <si>
    <t>21.</t>
  </si>
  <si>
    <t>22.</t>
  </si>
  <si>
    <t>23.</t>
  </si>
  <si>
    <t>24.</t>
  </si>
  <si>
    <t>2. számú melléklet</t>
  </si>
  <si>
    <t>adatok ezer Ft-ban</t>
  </si>
  <si>
    <t>Megnevezés</t>
  </si>
  <si>
    <t>BEVÉTELEK</t>
  </si>
  <si>
    <t>I.</t>
  </si>
  <si>
    <t>Működési bevételek</t>
  </si>
  <si>
    <t>II.</t>
  </si>
  <si>
    <t>Önkormányzatok sajátos működési bevételek</t>
  </si>
  <si>
    <t>III.</t>
  </si>
  <si>
    <t>Felhalmozási és tőke jellegű bevételek</t>
  </si>
  <si>
    <t>IV.</t>
  </si>
  <si>
    <t>Központi költségvetésből kapott költségvetési támogatás</t>
  </si>
  <si>
    <t>V.</t>
  </si>
  <si>
    <t>Támogatások, kiegészítések és működési, felhalmozási célra véglegesen átvett pénzeszközök</t>
  </si>
  <si>
    <t>VI.</t>
  </si>
  <si>
    <t>Költségvetési bevételek összesen</t>
  </si>
  <si>
    <t>VII.</t>
  </si>
  <si>
    <t>Finanszírozási bevételek (rövid lej.hitelek)</t>
  </si>
  <si>
    <t>Bevételek mindösszesen</t>
  </si>
  <si>
    <t>KIADÁSOK</t>
  </si>
  <si>
    <t xml:space="preserve">Működési kiadások </t>
  </si>
  <si>
    <t>Nyújtott kölcsönök</t>
  </si>
  <si>
    <t>Tartalékok</t>
  </si>
  <si>
    <t>Államháztartási tartalék</t>
  </si>
  <si>
    <t>Önkormányzati tartalék</t>
  </si>
  <si>
    <t>Költségvetési kiadások összesen</t>
  </si>
  <si>
    <t>Finanszírozási kiadások (rövid lej.hitelek)</t>
  </si>
  <si>
    <t>Kiadások mindösszesen</t>
  </si>
  <si>
    <t>Felhalmozási és tőkejellegű bevételek</t>
  </si>
  <si>
    <t>Fejlesztési célú hitel felvétele</t>
  </si>
  <si>
    <t>Pü-i váll-tól rövid lejáratú hitel felvétele</t>
  </si>
  <si>
    <t>Felhalm.célú pénzeszköz átvétele államh-on belülről</t>
  </si>
  <si>
    <t>3/a. számú melléklet</t>
  </si>
  <si>
    <t>Tiszasüly Községi Önkormányzat</t>
  </si>
  <si>
    <t>Helyi adók</t>
  </si>
  <si>
    <t>Átengedett központi adók</t>
  </si>
  <si>
    <t>Egyéb sajátos bevételek</t>
  </si>
  <si>
    <t>Önkormányzatok költségvetési támogatása</t>
  </si>
  <si>
    <t>Véglegesen átvett pénzeszközök</t>
  </si>
  <si>
    <t>Működési célú pénzeszköz átvétel</t>
  </si>
  <si>
    <t>ebből OEP-től átvett pénzeszköz</t>
  </si>
  <si>
    <t>Támogatási kölcsönök visszatérülése, értékpapírok értékesítésének kibocsátásának bevétele</t>
  </si>
  <si>
    <t>Hitelek</t>
  </si>
  <si>
    <t>Függő bevétel</t>
  </si>
  <si>
    <t>Személyi jellegű kiadások</t>
  </si>
  <si>
    <t>Dologi jellegű kiadások</t>
  </si>
  <si>
    <t>Ellátottak pénzbeli juttatásai</t>
  </si>
  <si>
    <t>Működési kiadások</t>
  </si>
  <si>
    <t>Általános tartalék</t>
  </si>
  <si>
    <t>Céltartalék</t>
  </si>
  <si>
    <t>Pénzforgalom nélküli kiadás</t>
  </si>
  <si>
    <t>Függő kiadás</t>
  </si>
  <si>
    <t>3/b. számú melléklet</t>
  </si>
  <si>
    <t xml:space="preserve">Tiszasüly Községi Önkormányzat </t>
  </si>
  <si>
    <t>Tárgyi eszközök, immateriális javak értékesítése</t>
  </si>
  <si>
    <t>Pénzügyi befektetések bevételei</t>
  </si>
  <si>
    <t>Átvett pénzeszközök felhalmozási célra</t>
  </si>
  <si>
    <t>Felhalmozási célú hitel</t>
  </si>
  <si>
    <t>Bevételek összesen:</t>
  </si>
  <si>
    <t>Önkormányzat beruházási kiadásai</t>
  </si>
  <si>
    <t>Önkormányzat felújítási kiadásai</t>
  </si>
  <si>
    <t>Fejlesztési célú hitel törlesztése</t>
  </si>
  <si>
    <t>Fejlesztési célú hitel kamata</t>
  </si>
  <si>
    <t>Kiadások összesen:</t>
  </si>
  <si>
    <t>Egyéb önkormányzati vagyon bérbeadása</t>
  </si>
  <si>
    <t xml:space="preserve">   Normatív támogatások</t>
  </si>
  <si>
    <t xml:space="preserve">   Normatív kötött felhasználású támogatások</t>
  </si>
  <si>
    <t>Felhalmozási célú pénzeszköz átvétel</t>
  </si>
  <si>
    <t>6. számú melléklet</t>
  </si>
  <si>
    <t>Feladat megnevezése</t>
  </si>
  <si>
    <t>Aktiválás éve</t>
  </si>
  <si>
    <t>Összesen:</t>
  </si>
  <si>
    <t>7. számú melléklet</t>
  </si>
  <si>
    <t>Sor-szám</t>
  </si>
  <si>
    <t>Hiteltörlesztés</t>
  </si>
  <si>
    <t>Aktviálás éve</t>
  </si>
  <si>
    <t>Bevételek</t>
  </si>
  <si>
    <t>Saját bevételek</t>
  </si>
  <si>
    <t>Átvett pénzeszköz</t>
  </si>
  <si>
    <t xml:space="preserve">3. </t>
  </si>
  <si>
    <t>Támogatás</t>
  </si>
  <si>
    <t>Hitel</t>
  </si>
  <si>
    <t>Bevételek összesen (1-5)</t>
  </si>
  <si>
    <t>Kiadások</t>
  </si>
  <si>
    <t>Adósságszolgálat</t>
  </si>
  <si>
    <t>Felújítási kiadások</t>
  </si>
  <si>
    <t>Fejlesztési kiadások</t>
  </si>
  <si>
    <t>Előző havi záró pénzállomány             (előző hó 13. sor)</t>
  </si>
  <si>
    <t>Tárgyi eszközök,immateriális javak értékesítése</t>
  </si>
  <si>
    <t>Speciális célú támogatások</t>
  </si>
  <si>
    <t>Költségvetési létszámkeret</t>
  </si>
  <si>
    <t xml:space="preserve"> </t>
  </si>
  <si>
    <t>Fajlagos összeg (Ft)</t>
  </si>
  <si>
    <t>Összeg (Forintban)</t>
  </si>
  <si>
    <t>Tiszasüly Községi Önkormányzat sajátos bevételei</t>
  </si>
  <si>
    <t>Iparűzési adó</t>
  </si>
  <si>
    <t>Talajterhelési díj</t>
  </si>
  <si>
    <t>Műk. célú pénzeszköz OEP finanszírozás</t>
  </si>
  <si>
    <t>Felvétel éve</t>
  </si>
  <si>
    <t>Lejárat éve</t>
  </si>
  <si>
    <t>Fejlesztési hitelek összesen:</t>
  </si>
  <si>
    <t>kedvezményezettje</t>
  </si>
  <si>
    <t>Kedvezmény</t>
  </si>
  <si>
    <t>Jogcíme</t>
  </si>
  <si>
    <t>Összege eFt</t>
  </si>
  <si>
    <t>Tiszasüly Községi Önkormányzat EU-s támogatással megvalósuló programjai</t>
  </si>
  <si>
    <t>ezer Ft-ban</t>
  </si>
  <si>
    <t>Speciális célú támogatás</t>
  </si>
  <si>
    <t>25.</t>
  </si>
  <si>
    <t>Központi költségvetésből kapott támogatás</t>
  </si>
  <si>
    <t>Működési célú pénzeszközátadás</t>
  </si>
  <si>
    <t>VIII.</t>
  </si>
  <si>
    <t>Működési célú hiteltörlesztés</t>
  </si>
  <si>
    <t>Működési célú hitelfelvétel, kötvénykibocsátás</t>
  </si>
  <si>
    <t>Felhalmozási célú pénzszköz átadása</t>
  </si>
  <si>
    <t>Működési célú pénzeszköz átadása</t>
  </si>
  <si>
    <t xml:space="preserve">    ebből OEP-től átvett pénzeszköz</t>
  </si>
  <si>
    <t xml:space="preserve">   Központosított előirányzatok</t>
  </si>
  <si>
    <t xml:space="preserve">   Helyi adók</t>
  </si>
  <si>
    <t xml:space="preserve">   Átengedett központi adók</t>
  </si>
  <si>
    <t xml:space="preserve">   Egyéb sajátos bevételek</t>
  </si>
  <si>
    <t xml:space="preserve">   Működési célú hitel, kötvénykibocsátás</t>
  </si>
  <si>
    <t xml:space="preserve">   Felhalmozási célú hitel felvétele</t>
  </si>
  <si>
    <t>Kiadások összesen (7-12)</t>
  </si>
  <si>
    <t xml:space="preserve">   6.</t>
  </si>
  <si>
    <t xml:space="preserve">  13.</t>
  </si>
  <si>
    <t>Január</t>
  </si>
  <si>
    <t>Ferbruár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</si>
  <si>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</si>
  <si>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</si>
  <si>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</si>
  <si>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</si>
  <si>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</si>
  <si>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</si>
  <si>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</si>
  <si>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</si>
  <si>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</si>
  <si>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</si>
  <si>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Tartalék</t>
  </si>
  <si>
    <t>Egyenleg (havi záró pénzállomány 6-13)</t>
  </si>
  <si>
    <t xml:space="preserve">Mértéke </t>
  </si>
  <si>
    <t>Közműves ivóvízellátás díjának támogatása</t>
  </si>
  <si>
    <t>Vízdíj kedvezmény</t>
  </si>
  <si>
    <t>Csatornahasználat díjának támogatása</t>
  </si>
  <si>
    <t>Csatornadíj kedvezmény</t>
  </si>
  <si>
    <t>Lakosság részére lakásépítéshez, lakásfelújításhoz nyújtott kölcsönök elengedése</t>
  </si>
  <si>
    <t>Gépjárműadó mérséklés (mozgáskorlátozottak)</t>
  </si>
  <si>
    <t>Adó kedvezmény</t>
  </si>
  <si>
    <t>Helyiségek, eszközök hasznosításából származó bevételből nyújtott kedvezmény, mentesség</t>
  </si>
  <si>
    <t>Általános iskoláskorú tanulók</t>
  </si>
  <si>
    <t>Térítési díj kedvezmény</t>
  </si>
  <si>
    <t>Óvodáskorú gyermekek</t>
  </si>
  <si>
    <t>Hitelfelvétel (felhalmozási)</t>
  </si>
  <si>
    <t>Összeg ezer Ft-ban</t>
  </si>
  <si>
    <t>Piactér üzemeltetése</t>
  </si>
  <si>
    <t>Idősek klubja kiadásai</t>
  </si>
  <si>
    <t>Gépjárműüzem</t>
  </si>
  <si>
    <t>Pénzeszköz átadása</t>
  </si>
  <si>
    <t>26.</t>
  </si>
  <si>
    <t>27.</t>
  </si>
  <si>
    <t>28.</t>
  </si>
  <si>
    <t>29.</t>
  </si>
  <si>
    <t>30.</t>
  </si>
  <si>
    <t>31.</t>
  </si>
  <si>
    <t>Bevételek mindösszesen:</t>
  </si>
  <si>
    <t>Kiadások mindösszesen:</t>
  </si>
  <si>
    <t>Törlesztőrészletek</t>
  </si>
  <si>
    <t>Különféle dologi kiadások</t>
  </si>
  <si>
    <t>Művelődési ház kiadásai</t>
  </si>
  <si>
    <t>32.</t>
  </si>
  <si>
    <t>Család- és nővédelmi egészségügyi gondozás
- Védőnői szolgálat -</t>
  </si>
  <si>
    <t>Önkormányzatok és társulások elszámolásai</t>
  </si>
  <si>
    <t>Háziorvosi alapellátás</t>
  </si>
  <si>
    <t>Települési hulladék begyűjtése,szállítása</t>
  </si>
  <si>
    <t>Külsős étkeztetés</t>
  </si>
  <si>
    <t>Város-és községgazdálkodás</t>
  </si>
  <si>
    <t>Köztemető fenntartás, működtetés</t>
  </si>
  <si>
    <t>Helyi önkormányzatok igazgatási tevékenysége</t>
  </si>
  <si>
    <t>Fogorvosi alapellátás</t>
  </si>
  <si>
    <t>Rendszeres szociális segély</t>
  </si>
  <si>
    <t xml:space="preserve">Lakásfenntartási támogatás normatív alapon </t>
  </si>
  <si>
    <t>Átmeneti segély</t>
  </si>
  <si>
    <t>Rendkívüli gyermekvédelmi támogatás</t>
  </si>
  <si>
    <t>Egyéb önkormányzati eseti pénzbeli ellátás</t>
  </si>
  <si>
    <t>Óvoda fenntartási kiadásai</t>
  </si>
  <si>
    <t>Általános Iskola fenntartási kiadásai</t>
  </si>
  <si>
    <t>Faluház üzemeltetése</t>
  </si>
  <si>
    <t>Közvilágítás</t>
  </si>
  <si>
    <t>Bérpótló juttatásra jogosultak 
hosszabb időtartamú közfoglalkoztatása</t>
  </si>
  <si>
    <t>33.</t>
  </si>
  <si>
    <t>34.</t>
  </si>
  <si>
    <t>35.</t>
  </si>
  <si>
    <t>36.</t>
  </si>
  <si>
    <t>37.</t>
  </si>
  <si>
    <t>38.</t>
  </si>
  <si>
    <t>Magánszemélyek kommunális adója</t>
  </si>
  <si>
    <t>Eredeti előirányzat</t>
  </si>
  <si>
    <t>Hiteltörlesztés (felhalmozási) + kamata</t>
  </si>
  <si>
    <t>Önkormányzatok elszámolásai
a költségvetési szerveikkel - önkorm.tám. -</t>
  </si>
  <si>
    <t xml:space="preserve">Önkormányzatok elszámolásai a
költségvetési szerveikkel - intézm.finansz. - </t>
  </si>
  <si>
    <t>Létszám</t>
  </si>
  <si>
    <t>2014. évi előirányzat</t>
  </si>
  <si>
    <t>Felhalmozási kiadás</t>
  </si>
  <si>
    <t>Felhalmozási kiadások összesen</t>
  </si>
  <si>
    <t>Lakóingatlan bérbeadás, üzemeltetés</t>
  </si>
  <si>
    <t xml:space="preserve">Önkormányzat igazgatási tevékenysége </t>
  </si>
  <si>
    <t>Művelődési ház üzemeltetés</t>
  </si>
  <si>
    <t>Idősek klubja üzemeltetés</t>
  </si>
  <si>
    <t xml:space="preserve">Bevételek mindösszesen: </t>
  </si>
  <si>
    <t>Közp. költségv.ből kapott kv-i támogatás</t>
  </si>
  <si>
    <t>Könyvtári állomány gyarapítása,nyilvántartása</t>
  </si>
  <si>
    <t>Jogcím</t>
  </si>
  <si>
    <t>Mennyiségi egység</t>
  </si>
  <si>
    <t>Mutató</t>
  </si>
  <si>
    <t>A helyi önkormányzatok működésének általános támogatása                                                                   
(költségvetési törvény 2. számú melléklete szerint)</t>
  </si>
  <si>
    <t>fő</t>
  </si>
  <si>
    <t>I.1.b)</t>
  </si>
  <si>
    <t>I.1.ba)</t>
  </si>
  <si>
    <t>A zöldterület-gazdálkodással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</si>
  <si>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</si>
  <si>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</si>
  <si>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</si>
  <si>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</si>
  <si>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</si>
  <si>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</si>
  <si>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</si>
  <si>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</si>
  <si>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III.2.</t>
  </si>
  <si>
    <t>Hozzájárulás a pénzbeli szociális ellátásokhoz</t>
  </si>
  <si>
    <t>Működési célú átvett pénzeszközök - mezőgazdasági tevékenység -</t>
  </si>
  <si>
    <t>Önkormányzati támogatás</t>
  </si>
  <si>
    <t>Dolgozói kedvezményes étkeztetés</t>
  </si>
  <si>
    <t>Lakóingatlan bérbeadása, üzemeltetése</t>
  </si>
  <si>
    <t>Ápolási díj méltányossági alapon</t>
  </si>
  <si>
    <t>2015. évi előirányzat</t>
  </si>
  <si>
    <t>Óvodai nevelés, ellátás</t>
  </si>
  <si>
    <t>Tiszasülyi Vackor Óvoda bevételei összesen:</t>
  </si>
  <si>
    <t>Tiszavirág Falunap 2014..</t>
  </si>
  <si>
    <t>II.1.(1)</t>
  </si>
  <si>
    <t xml:space="preserve">Óvodapedagógusok bértámogatása 8 havi </t>
  </si>
  <si>
    <t>II.1.(2)</t>
  </si>
  <si>
    <t>Segítők bértámogatása 8 havi</t>
  </si>
  <si>
    <t xml:space="preserve">Óvodapedagógusok bértámogatása 4 havi </t>
  </si>
  <si>
    <t>Segítők bértámogatása 4 havi</t>
  </si>
  <si>
    <t>II.1.(3)</t>
  </si>
  <si>
    <t>Óvodapedagógusok bértámogatása pótlólagos okt,nov,dec.</t>
  </si>
  <si>
    <t>II.2.</t>
  </si>
  <si>
    <t>Óvodaműködtetési támogatás 8 havi</t>
  </si>
  <si>
    <t>III.3.m</t>
  </si>
  <si>
    <t>Kistelepülések szociális feladatainak támogatása</t>
  </si>
  <si>
    <t>III.5.a)</t>
  </si>
  <si>
    <t>Gyermekétkeztetés támogatása bértámogatás</t>
  </si>
  <si>
    <t>III.5.b)</t>
  </si>
  <si>
    <t>Gyermekétkeztetés üzemeltetési támogatás</t>
  </si>
  <si>
    <t>IV.1.d</t>
  </si>
  <si>
    <t>Települési önkormányzatok támogatása nyilvános könyvtári és közművelődési feladatokhoz</t>
  </si>
  <si>
    <t>Központosított támogatás (Lakott külterülettel kapcsolatos feladatok támogatása)</t>
  </si>
  <si>
    <t>Pótlékok, bírság</t>
  </si>
  <si>
    <t>Szabálysértés</t>
  </si>
  <si>
    <t>Egyéb közhatalmi bevétel</t>
  </si>
  <si>
    <t>39.</t>
  </si>
  <si>
    <t>40.</t>
  </si>
  <si>
    <t>Önkormányzatok és társulásaik elszámolása</t>
  </si>
  <si>
    <t>Gabonaféle termesztése</t>
  </si>
  <si>
    <t>Foglalkoztatást helyettesítő támogatás</t>
  </si>
  <si>
    <t>Kiegészítő gyermekvédelmi támogatás</t>
  </si>
  <si>
    <t>Helyi önkormányzat összesen:</t>
  </si>
  <si>
    <t>Tiszasülyi Vackor Óvoda összesen:</t>
  </si>
  <si>
    <t>5. számú melléklet</t>
  </si>
  <si>
    <t>Polgármesteri Hivatal fűtéskorszerűsítése</t>
  </si>
  <si>
    <t>Játszótér felújítása</t>
  </si>
  <si>
    <t>Mindösszesen:</t>
  </si>
  <si>
    <t>Aprítógép beszerzése</t>
  </si>
  <si>
    <t>2014.</t>
  </si>
  <si>
    <t>Felhalm.célú pénzeszk.átadás szennyvíz-,
ivóvízpályázat</t>
  </si>
  <si>
    <t>Pályázati önerő óvoda, szelektív hulladék-
gyűjtő szigetek stb.</t>
  </si>
  <si>
    <t>8. számú mellékelt</t>
  </si>
  <si>
    <t>2014. évi előirányzat-felhasználási ütemterv</t>
  </si>
  <si>
    <t>Hiteltartozás
2014.01.01-én
ezer Ft</t>
  </si>
  <si>
    <t>2016. évi előirányzat</t>
  </si>
  <si>
    <t>11. számú melléklet</t>
  </si>
  <si>
    <t>2014. év</t>
  </si>
  <si>
    <t>Tiszavirág Falunap 2014.</t>
  </si>
  <si>
    <t>Település-üzemeltetéshez kapcsolódó feladatellátás összesen (2+…+5):</t>
  </si>
  <si>
    <t>Általános feladatok támogatása összesen (6+7):</t>
  </si>
  <si>
    <t>Köznevelési feladatok összesen (9+…+15):</t>
  </si>
  <si>
    <t>Települési önk.szociális és gyermekjóléti feladatainak támogatása összesen (17+…+19):</t>
  </si>
  <si>
    <t>Támogatások mindösszesen (8+16+20+21):</t>
  </si>
  <si>
    <t xml:space="preserve">                         Támogatások mindösszesen ezer Ft-ra kerekítve:</t>
  </si>
  <si>
    <t>Önkormányzatok sajátos működési bevételei (26+…+33):</t>
  </si>
  <si>
    <t>Átvett pénzeszközök összesen (35+…+37):</t>
  </si>
  <si>
    <t>Kiegészítő támogatás</t>
  </si>
  <si>
    <t>Egyéb kiegészítő támogatás</t>
  </si>
  <si>
    <t>41.</t>
  </si>
  <si>
    <t>BEVÉTELEK MINDÖSSZESEN (23+24+25+34+38+39+40):</t>
  </si>
  <si>
    <t>Pénzmaradvány ig.vétele</t>
  </si>
  <si>
    <t>Eredeti
 előirányzat</t>
  </si>
  <si>
    <t>Módosított 
előirányzat</t>
  </si>
  <si>
    <t>Eredeti
előirányzat</t>
  </si>
  <si>
    <t>Módosított
előirányzat</t>
  </si>
  <si>
    <t>Pénzmaradvány igénybevétele</t>
  </si>
  <si>
    <t>Járdák felújítása</t>
  </si>
  <si>
    <t>Munkagép beszerzése</t>
  </si>
  <si>
    <t>Óvoda udvari játékok beszerzése</t>
  </si>
  <si>
    <t xml:space="preserve">   Egyéb kiegészítő támogatás</t>
  </si>
  <si>
    <t>Számítógépek beszerzése polg.hiv.-hoz</t>
  </si>
  <si>
    <t>Óvoda nyílászárócsere</t>
  </si>
  <si>
    <t>2 db kamera beszerzése</t>
  </si>
  <si>
    <t>Helyi önkormányzat bevételei összesen (1+…+18):</t>
  </si>
  <si>
    <t>Polgárőrség részére kölcsönnyújtás</t>
  </si>
  <si>
    <t>Településrendezési terv elkészítése</t>
  </si>
  <si>
    <t>Teljesítés</t>
  </si>
  <si>
    <t>Tiszasüly Községi Önkormányzat 2014. I. félévi 
pénzforgalmi mérlege</t>
  </si>
  <si>
    <t>2014. I. félévi működési célú bevételei és kiadásai</t>
  </si>
  <si>
    <t>2014. I félévi felhalmozási célú bevételei és kiadásai</t>
  </si>
  <si>
    <t>2014. I. félévi felújítási kiadásai célonként</t>
  </si>
  <si>
    <t>2014. I. félévi felhalmozási kiadásai feladatonként</t>
  </si>
  <si>
    <t>2014. I. félév közvetett támogatásai</t>
  </si>
  <si>
    <t xml:space="preserve">Teljesítés
</t>
  </si>
  <si>
    <t>Önkormányzatok működési támogatásai</t>
  </si>
  <si>
    <t>Helyi önkormányzatok működésének ált.támogatása</t>
  </si>
  <si>
    <t>Települési önk.egyes köznevelési feladatainak tám.</t>
  </si>
  <si>
    <t>Települési önk.szoc.,gyermekjól. és gyermekétk.fel.tám.</t>
  </si>
  <si>
    <t>Települési önk.kulturális feladatainak támogatása</t>
  </si>
  <si>
    <t>Működési célú központosított támogatások</t>
  </si>
  <si>
    <t xml:space="preserve">Módosított
előirányzat
</t>
  </si>
  <si>
    <t>Hűtőszekrény,fagyasztó konyha</t>
  </si>
  <si>
    <t>2015.</t>
  </si>
  <si>
    <t xml:space="preserve">         2014.</t>
  </si>
  <si>
    <t>Fűkasza parlagfűmentesítéshez</t>
  </si>
  <si>
    <t>TRV részvény</t>
  </si>
  <si>
    <t>Kisértékű tárgyi eszk. gáztűzhely</t>
  </si>
  <si>
    <t>Kisértékű tárgyi eszk. hősugárzó</t>
  </si>
  <si>
    <t>Óvoda IPR pályázatból eszközök beszerz.</t>
  </si>
  <si>
    <t xml:space="preserve">Pénzmaradvány igénybevétele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</si>
</sst>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7" fillId="0" borderId="0" xfId="0" applyFont="1" applyAlignment="1">
      <alignment horizontal="right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12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2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/>
    </xf>
    <xf numFmtId="1" fontId="0" fillId="0" borderId="10" xfId="0" applyNumberForma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3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textRotation="90"/>
    </xf>
    <xf numFmtId="1" fontId="4" fillId="0" borderId="16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center" indent="1"/>
    </xf>
    <xf numFmtId="0" fontId="12" fillId="0" borderId="3" xfId="0" applyFont="1" applyBorder="1" applyAlignment="1">
      <alignment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0" fillId="0" borderId="9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2" fillId="0" borderId="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0" fillId="0" borderId="9" xfId="0" applyBorder="1" applyAlignment="1">
      <alignment horizontal="right" vertical="center" indent="2"/>
    </xf>
    <xf numFmtId="1" fontId="0" fillId="0" borderId="22" xfId="0" applyNumberFormat="1" applyBorder="1" applyAlignment="1">
      <alignment horizontal="right" indent="2"/>
    </xf>
    <xf numFmtId="0" fontId="2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22" xfId="0" applyFont="1" applyBorder="1" applyAlignment="1">
      <alignment horizontal="right" vertical="top" wrapText="1" indent="2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 indent="2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 indent="2"/>
    </xf>
    <xf numFmtId="0" fontId="5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right" vertical="top" wrapText="1" indent="2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right" vertical="top" wrapText="1" indent="2"/>
    </xf>
    <xf numFmtId="0" fontId="5" fillId="0" borderId="1" xfId="0" applyFont="1" applyBorder="1" applyAlignment="1">
      <alignment horizontal="left" vertical="top" wrapText="1"/>
    </xf>
    <xf numFmtId="0" fontId="8" fillId="0" borderId="16" xfId="0" applyFont="1" applyBorder="1" applyAlignment="1">
      <alignment vertical="top" wrapText="1"/>
    </xf>
    <xf numFmtId="9" fontId="5" fillId="0" borderId="9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7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3" xfId="0" applyNumberFormat="1" applyFont="1" applyBorder="1" applyAlignment="1">
      <alignment vertical="center"/>
    </xf>
    <xf numFmtId="1" fontId="2" fillId="0" borderId="24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2" fillId="0" borderId="32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2" fillId="0" borderId="26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5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12" fillId="0" borderId="6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2" fillId="0" borderId="37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0" fontId="2" fillId="0" borderId="39" xfId="0" applyFont="1" applyBorder="1" applyAlignment="1">
      <alignment horizontal="right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12" fillId="0" borderId="4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/>
    </xf>
    <xf numFmtId="0" fontId="7" fillId="0" borderId="41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0" fontId="0" fillId="0" borderId="1" xfId="0" applyBorder="1" applyAlignment="1">
      <alignment vertical="top"/>
    </xf>
    <xf numFmtId="0" fontId="17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vertical="center"/>
    </xf>
    <xf numFmtId="165" fontId="16" fillId="0" borderId="10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right" vertical="center"/>
    </xf>
    <xf numFmtId="165" fontId="17" fillId="0" borderId="10" xfId="0" applyNumberFormat="1" applyFont="1" applyFill="1" applyBorder="1" applyAlignment="1">
      <alignment horizontal="right" vertic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horizontal="right" vertical="center"/>
    </xf>
    <xf numFmtId="165" fontId="16" fillId="0" borderId="42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/>
    </xf>
    <xf numFmtId="165" fontId="16" fillId="0" borderId="16" xfId="0" applyNumberFormat="1" applyFont="1" applyBorder="1" applyAlignment="1">
      <alignment horizontal="right" vertical="center"/>
    </xf>
    <xf numFmtId="0" fontId="17" fillId="0" borderId="43" xfId="0" applyFont="1" applyBorder="1" applyAlignment="1">
      <alignment/>
    </xf>
    <xf numFmtId="0" fontId="17" fillId="0" borderId="2" xfId="0" applyFont="1" applyBorder="1" applyAlignment="1">
      <alignment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/>
    </xf>
    <xf numFmtId="0" fontId="16" fillId="0" borderId="4" xfId="0" applyFont="1" applyBorder="1" applyAlignment="1">
      <alignment wrapText="1"/>
    </xf>
    <xf numFmtId="0" fontId="16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5" xfId="0" applyFont="1" applyBorder="1" applyAlignment="1">
      <alignment vertical="center" textRotation="90"/>
    </xf>
    <xf numFmtId="0" fontId="16" fillId="0" borderId="2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wrapText="1"/>
    </xf>
    <xf numFmtId="0" fontId="17" fillId="0" borderId="6" xfId="0" applyFont="1" applyBorder="1" applyAlignment="1">
      <alignment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horizontal="right" vertical="center"/>
    </xf>
    <xf numFmtId="165" fontId="17" fillId="0" borderId="42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2" fillId="0" borderId="31" xfId="0" applyFont="1" applyBorder="1" applyAlignment="1">
      <alignment wrapText="1"/>
    </xf>
    <xf numFmtId="164" fontId="13" fillId="0" borderId="16" xfId="0" applyNumberFormat="1" applyFont="1" applyBorder="1" applyAlignment="1">
      <alignment/>
    </xf>
    <xf numFmtId="0" fontId="17" fillId="0" borderId="3" xfId="0" applyFont="1" applyBorder="1" applyAlignment="1">
      <alignment/>
    </xf>
    <xf numFmtId="165" fontId="16" fillId="0" borderId="42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2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 indent="2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2" fillId="0" borderId="25" xfId="0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12" fillId="0" borderId="41" xfId="0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29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41" xfId="0" applyFont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6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wrapText="1"/>
    </xf>
    <xf numFmtId="0" fontId="16" fillId="0" borderId="7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wrapText="1"/>
    </xf>
    <xf numFmtId="3" fontId="16" fillId="0" borderId="23" xfId="0" applyNumberFormat="1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6" fillId="0" borderId="14" xfId="0" applyFont="1" applyBorder="1" applyAlignment="1">
      <alignment/>
    </xf>
    <xf numFmtId="3" fontId="16" fillId="0" borderId="14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18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0" fillId="0" borderId="42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 horizontal="right" vertical="top" wrapText="1"/>
    </xf>
    <xf numFmtId="0" fontId="0" fillId="0" borderId="34" xfId="0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2" fillId="0" borderId="35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2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9" xfId="0" applyFont="1" applyBorder="1" applyAlignment="1">
      <alignment horizontal="right" vertical="top" wrapText="1"/>
    </xf>
    <xf numFmtId="0" fontId="5" fillId="0" borderId="2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36" xfId="0" applyFont="1" applyBorder="1" applyAlignment="1">
      <alignment vertical="top" wrapText="1"/>
    </xf>
    <xf numFmtId="0" fontId="5" fillId="0" borderId="31" xfId="0" applyFont="1" applyBorder="1" applyAlignment="1">
      <alignment/>
    </xf>
    <xf numFmtId="0" fontId="5" fillId="0" borderId="42" xfId="0" applyFont="1" applyBorder="1" applyAlignment="1">
      <alignment horizontal="right"/>
    </xf>
    <xf numFmtId="0" fontId="15" fillId="0" borderId="15" xfId="0" applyFont="1" applyBorder="1" applyAlignment="1">
      <alignment/>
    </xf>
    <xf numFmtId="0" fontId="15" fillId="0" borderId="2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6" xfId="0" applyFont="1" applyBorder="1" applyAlignment="1">
      <alignment/>
    </xf>
    <xf numFmtId="0" fontId="15" fillId="0" borderId="4" xfId="0" applyFont="1" applyBorder="1" applyAlignment="1">
      <alignment/>
    </xf>
    <xf numFmtId="3" fontId="16" fillId="0" borderId="4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54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right" vertical="center"/>
    </xf>
    <xf numFmtId="3" fontId="17" fillId="0" borderId="45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3" fontId="16" fillId="0" borderId="22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1" xfId="0" applyBorder="1" applyAlignment="1">
      <alignment horizontal="right" vertical="center" indent="3"/>
    </xf>
    <xf numFmtId="0" fontId="9" fillId="0" borderId="15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16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right" vertical="top" wrapText="1"/>
    </xf>
    <xf numFmtId="0" fontId="5" fillId="0" borderId="38" xfId="0" applyFont="1" applyBorder="1" applyAlignment="1">
      <alignment/>
    </xf>
    <xf numFmtId="0" fontId="5" fillId="0" borderId="1" xfId="0" applyFont="1" applyBorder="1" applyAlignment="1">
      <alignment horizontal="right" wrapText="1"/>
    </xf>
    <xf numFmtId="0" fontId="5" fillId="0" borderId="12" xfId="0" applyFont="1" applyBorder="1" applyAlignment="1">
      <alignment horizontal="right" vertical="top" wrapText="1"/>
    </xf>
    <xf numFmtId="165" fontId="16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3" fontId="17" fillId="0" borderId="31" xfId="0" applyNumberFormat="1" applyFon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/>
    </xf>
    <xf numFmtId="0" fontId="7" fillId="0" borderId="58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7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19" xfId="0" applyBorder="1" applyAlignment="1">
      <alignment/>
    </xf>
    <xf numFmtId="0" fontId="0" fillId="0" borderId="6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64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6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2" fillId="0" borderId="2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75" zoomScaleNormal="75" zoomScaleSheetLayoutView="75" workbookViewId="0" topLeftCell="A31">
      <selection activeCell="C41" sqref="C41"/>
    </sheetView>
  </sheetViews>
  <sheetFormatPr defaultColWidth="9.140625" defaultRowHeight="12.75"/>
  <cols>
    <col min="2" max="2" width="19.00390625" style="0" customWidth="1"/>
    <col min="3" max="3" width="126.00390625" style="0" customWidth="1"/>
    <col min="4" max="4" width="9.8515625" style="0" customWidth="1"/>
    <col min="5" max="5" width="11.7109375" style="0" customWidth="1"/>
    <col min="6" max="6" width="12.28125" style="0" bestFit="1" customWidth="1"/>
    <col min="7" max="7" width="25.00390625" style="0" customWidth="1"/>
  </cols>
  <sheetData>
    <row r="1" spans="1:7" ht="96.75" customHeight="1" thickBot="1">
      <c r="A1" s="235" t="s">
        <v>10</v>
      </c>
      <c r="B1" s="236" t="s">
        <v>143</v>
      </c>
      <c r="C1" s="237" t="s">
        <v>263</v>
      </c>
      <c r="D1" s="238" t="s">
        <v>264</v>
      </c>
      <c r="E1" s="236" t="s">
        <v>265</v>
      </c>
      <c r="F1" s="238" t="s">
        <v>144</v>
      </c>
      <c r="G1" s="239" t="s">
        <v>145</v>
      </c>
    </row>
    <row r="2" spans="1:7" ht="37.5" customHeight="1" thickBot="1">
      <c r="A2" s="234"/>
      <c r="B2" s="417" t="s">
        <v>266</v>
      </c>
      <c r="C2" s="417"/>
      <c r="D2" s="417"/>
      <c r="E2" s="417"/>
      <c r="F2" s="417"/>
      <c r="G2" s="418"/>
    </row>
    <row r="3" spans="1:7" ht="18">
      <c r="A3" s="212" t="s">
        <v>14</v>
      </c>
      <c r="B3" s="213" t="s">
        <v>268</v>
      </c>
      <c r="C3" s="214" t="s">
        <v>335</v>
      </c>
      <c r="D3" s="214"/>
      <c r="E3" s="215"/>
      <c r="F3" s="215"/>
      <c r="G3" s="216">
        <f>SUM(G4:G7)</f>
        <v>11462005</v>
      </c>
    </row>
    <row r="4" spans="1:7" ht="18">
      <c r="A4" s="211" t="s">
        <v>15</v>
      </c>
      <c r="B4" s="217" t="s">
        <v>269</v>
      </c>
      <c r="C4" s="218" t="s">
        <v>270</v>
      </c>
      <c r="D4" s="218"/>
      <c r="E4" s="219"/>
      <c r="F4" s="219"/>
      <c r="G4" s="220">
        <v>3439906</v>
      </c>
    </row>
    <row r="5" spans="1:7" ht="18">
      <c r="A5" s="251" t="s">
        <v>16</v>
      </c>
      <c r="B5" s="217" t="s">
        <v>271</v>
      </c>
      <c r="C5" s="218" t="s">
        <v>272</v>
      </c>
      <c r="D5" s="218"/>
      <c r="E5" s="219"/>
      <c r="F5" s="219"/>
      <c r="G5" s="220">
        <v>5012640</v>
      </c>
    </row>
    <row r="6" spans="1:7" ht="18">
      <c r="A6" s="251" t="s">
        <v>17</v>
      </c>
      <c r="B6" s="217" t="s">
        <v>273</v>
      </c>
      <c r="C6" s="218" t="s">
        <v>274</v>
      </c>
      <c r="D6" s="218"/>
      <c r="E6" s="219"/>
      <c r="F6" s="219"/>
      <c r="G6" s="220">
        <v>100000</v>
      </c>
    </row>
    <row r="7" spans="1:7" ht="18">
      <c r="A7" s="251" t="s">
        <v>18</v>
      </c>
      <c r="B7" s="217" t="s">
        <v>275</v>
      </c>
      <c r="C7" s="218" t="s">
        <v>276</v>
      </c>
      <c r="D7" s="218"/>
      <c r="E7" s="219"/>
      <c r="F7" s="219"/>
      <c r="G7" s="220">
        <v>2909459</v>
      </c>
    </row>
    <row r="8" spans="1:7" ht="18">
      <c r="A8" s="212" t="s">
        <v>19</v>
      </c>
      <c r="B8" s="213" t="s">
        <v>277</v>
      </c>
      <c r="C8" s="214" t="s">
        <v>278</v>
      </c>
      <c r="D8" s="214"/>
      <c r="E8" s="215"/>
      <c r="F8" s="215"/>
      <c r="G8" s="216">
        <v>2155950</v>
      </c>
    </row>
    <row r="9" spans="1:7" ht="18">
      <c r="A9" s="251" t="s">
        <v>20</v>
      </c>
      <c r="B9" s="217" t="s">
        <v>279</v>
      </c>
      <c r="C9" s="218" t="s">
        <v>280</v>
      </c>
      <c r="D9" s="218"/>
      <c r="E9" s="219"/>
      <c r="F9" s="219"/>
      <c r="G9" s="220">
        <v>3791948</v>
      </c>
    </row>
    <row r="10" spans="1:7" ht="18">
      <c r="A10" s="212" t="s">
        <v>21</v>
      </c>
      <c r="B10" s="213"/>
      <c r="C10" s="214" t="s">
        <v>336</v>
      </c>
      <c r="D10" s="214"/>
      <c r="E10" s="215"/>
      <c r="F10" s="215"/>
      <c r="G10" s="216">
        <f>SUM(G3+G8+G9)</f>
        <v>17409903</v>
      </c>
    </row>
    <row r="11" spans="1:7" ht="18">
      <c r="A11" s="251" t="s">
        <v>22</v>
      </c>
      <c r="B11" s="217" t="s">
        <v>290</v>
      </c>
      <c r="C11" s="218" t="s">
        <v>291</v>
      </c>
      <c r="D11" s="218" t="s">
        <v>267</v>
      </c>
      <c r="E11" s="219">
        <v>3.2</v>
      </c>
      <c r="F11" s="219"/>
      <c r="G11" s="220">
        <v>8558933</v>
      </c>
    </row>
    <row r="12" spans="1:7" ht="18">
      <c r="A12" s="211" t="s">
        <v>23</v>
      </c>
      <c r="B12" s="217" t="s">
        <v>292</v>
      </c>
      <c r="C12" s="218" t="s">
        <v>293</v>
      </c>
      <c r="D12" s="218" t="s">
        <v>267</v>
      </c>
      <c r="E12" s="219">
        <v>2</v>
      </c>
      <c r="F12" s="219"/>
      <c r="G12" s="220">
        <v>2400000</v>
      </c>
    </row>
    <row r="13" spans="1:7" ht="18">
      <c r="A13" s="251" t="s">
        <v>24</v>
      </c>
      <c r="B13" s="217" t="s">
        <v>290</v>
      </c>
      <c r="C13" s="218" t="s">
        <v>294</v>
      </c>
      <c r="D13" s="218" t="s">
        <v>267</v>
      </c>
      <c r="E13" s="219">
        <v>3.3</v>
      </c>
      <c r="F13" s="219"/>
      <c r="G13" s="220">
        <v>4413200</v>
      </c>
    </row>
    <row r="14" spans="1:7" ht="18">
      <c r="A14" s="251" t="s">
        <v>25</v>
      </c>
      <c r="B14" s="217" t="s">
        <v>296</v>
      </c>
      <c r="C14" s="218" t="s">
        <v>297</v>
      </c>
      <c r="D14" s="218" t="s">
        <v>267</v>
      </c>
      <c r="E14" s="219">
        <v>3.3</v>
      </c>
      <c r="F14" s="219"/>
      <c r="G14" s="220">
        <v>113520</v>
      </c>
    </row>
    <row r="15" spans="1:7" ht="18">
      <c r="A15" s="251" t="s">
        <v>26</v>
      </c>
      <c r="B15" s="217" t="s">
        <v>292</v>
      </c>
      <c r="C15" s="218" t="s">
        <v>295</v>
      </c>
      <c r="D15" s="218" t="s">
        <v>267</v>
      </c>
      <c r="E15" s="219">
        <v>2</v>
      </c>
      <c r="F15" s="219"/>
      <c r="G15" s="220">
        <v>1200000</v>
      </c>
    </row>
    <row r="16" spans="1:7" ht="18">
      <c r="A16" s="251" t="s">
        <v>27</v>
      </c>
      <c r="B16" s="217" t="s">
        <v>298</v>
      </c>
      <c r="C16" s="218" t="s">
        <v>299</v>
      </c>
      <c r="D16" s="218" t="s">
        <v>267</v>
      </c>
      <c r="E16" s="219">
        <v>46</v>
      </c>
      <c r="F16" s="219"/>
      <c r="G16" s="220">
        <v>1717333</v>
      </c>
    </row>
    <row r="17" spans="1:7" ht="18">
      <c r="A17" s="251" t="s">
        <v>28</v>
      </c>
      <c r="B17" s="217" t="s">
        <v>298</v>
      </c>
      <c r="C17" s="218" t="s">
        <v>299</v>
      </c>
      <c r="D17" s="218" t="s">
        <v>267</v>
      </c>
      <c r="E17" s="219">
        <v>48</v>
      </c>
      <c r="F17" s="219"/>
      <c r="G17" s="220">
        <v>896000</v>
      </c>
    </row>
    <row r="18" spans="1:7" ht="18">
      <c r="A18" s="212" t="s">
        <v>29</v>
      </c>
      <c r="B18" s="213"/>
      <c r="C18" s="214" t="s">
        <v>337</v>
      </c>
      <c r="D18" s="214"/>
      <c r="E18" s="215"/>
      <c r="F18" s="215"/>
      <c r="G18" s="216">
        <f>SUM(G11:G17)</f>
        <v>19298986</v>
      </c>
    </row>
    <row r="19" spans="1:7" ht="18">
      <c r="A19" s="251" t="s">
        <v>30</v>
      </c>
      <c r="B19" s="240" t="s">
        <v>300</v>
      </c>
      <c r="C19" s="241" t="s">
        <v>301</v>
      </c>
      <c r="D19" s="241" t="s">
        <v>267</v>
      </c>
      <c r="E19" s="242">
        <v>1597</v>
      </c>
      <c r="F19" s="242">
        <v>1000</v>
      </c>
      <c r="G19" s="243">
        <v>1597000</v>
      </c>
    </row>
    <row r="20" spans="1:7" ht="18">
      <c r="A20" s="211" t="s">
        <v>45</v>
      </c>
      <c r="B20" s="240" t="s">
        <v>302</v>
      </c>
      <c r="C20" s="241" t="s">
        <v>303</v>
      </c>
      <c r="D20" s="241" t="s">
        <v>267</v>
      </c>
      <c r="E20" s="242">
        <v>1.96</v>
      </c>
      <c r="F20" s="242">
        <v>1632000</v>
      </c>
      <c r="G20" s="243">
        <v>3198720</v>
      </c>
    </row>
    <row r="21" spans="1:7" ht="18">
      <c r="A21" s="251" t="s">
        <v>46</v>
      </c>
      <c r="B21" s="240" t="s">
        <v>304</v>
      </c>
      <c r="C21" s="241" t="s">
        <v>305</v>
      </c>
      <c r="D21" s="241"/>
      <c r="E21" s="242"/>
      <c r="F21" s="242"/>
      <c r="G21" s="243">
        <v>4956014</v>
      </c>
    </row>
    <row r="22" spans="1:7" ht="18">
      <c r="A22" s="212" t="s">
        <v>47</v>
      </c>
      <c r="B22" s="221"/>
      <c r="C22" s="222" t="s">
        <v>338</v>
      </c>
      <c r="D22" s="222"/>
      <c r="E22" s="223"/>
      <c r="F22" s="223"/>
      <c r="G22" s="252">
        <f>SUM(G19:G21)</f>
        <v>9751734</v>
      </c>
    </row>
    <row r="23" spans="1:7" ht="18">
      <c r="A23" s="251" t="s">
        <v>48</v>
      </c>
      <c r="B23" s="240" t="s">
        <v>306</v>
      </c>
      <c r="C23" s="241" t="s">
        <v>307</v>
      </c>
      <c r="D23" s="241" t="s">
        <v>267</v>
      </c>
      <c r="E23" s="242">
        <v>1597</v>
      </c>
      <c r="F23" s="242">
        <v>1140</v>
      </c>
      <c r="G23" s="243">
        <v>1820580</v>
      </c>
    </row>
    <row r="24" spans="1:7" ht="18.75" thickBot="1">
      <c r="A24" s="212" t="s">
        <v>49</v>
      </c>
      <c r="B24" s="221"/>
      <c r="C24" s="222" t="s">
        <v>339</v>
      </c>
      <c r="D24" s="222"/>
      <c r="E24" s="223"/>
      <c r="F24" s="223"/>
      <c r="G24" s="224">
        <f>SUM(G10+G18+G22+G23)</f>
        <v>48281203</v>
      </c>
    </row>
    <row r="25" spans="1:7" ht="18.75" thickBot="1">
      <c r="A25" s="232" t="s">
        <v>50</v>
      </c>
      <c r="B25" s="419" t="s">
        <v>340</v>
      </c>
      <c r="C25" s="419"/>
      <c r="D25" s="419"/>
      <c r="E25" s="419"/>
      <c r="F25" s="419"/>
      <c r="G25" s="226">
        <v>48281</v>
      </c>
    </row>
    <row r="26" spans="1:7" ht="21.75" customHeight="1" thickBot="1">
      <c r="A26" s="227"/>
      <c r="B26" s="420" t="s">
        <v>146</v>
      </c>
      <c r="C26" s="420"/>
      <c r="D26" s="420"/>
      <c r="E26" s="420"/>
      <c r="F26" s="420"/>
      <c r="G26" s="421"/>
    </row>
    <row r="27" spans="1:7" ht="18.75" thickBot="1">
      <c r="A27" s="225"/>
      <c r="B27" s="228"/>
      <c r="C27" s="229" t="s">
        <v>54</v>
      </c>
      <c r="D27" s="229"/>
      <c r="E27" s="422" t="s">
        <v>205</v>
      </c>
      <c r="F27" s="422"/>
      <c r="G27" s="423"/>
    </row>
    <row r="28" spans="1:7" ht="18">
      <c r="A28" s="297" t="s">
        <v>51</v>
      </c>
      <c r="B28" s="298"/>
      <c r="C28" s="299" t="s">
        <v>308</v>
      </c>
      <c r="D28" s="299"/>
      <c r="E28" s="424">
        <v>249</v>
      </c>
      <c r="F28" s="424"/>
      <c r="G28" s="381"/>
    </row>
    <row r="29" spans="1:7" ht="18">
      <c r="A29" s="233" t="s">
        <v>160</v>
      </c>
      <c r="B29" s="230"/>
      <c r="C29" s="231" t="s">
        <v>6</v>
      </c>
      <c r="D29" s="231"/>
      <c r="E29" s="371">
        <v>31138</v>
      </c>
      <c r="F29" s="371"/>
      <c r="G29" s="372"/>
    </row>
    <row r="30" spans="1:7" ht="18">
      <c r="A30" s="253" t="s">
        <v>210</v>
      </c>
      <c r="B30" s="217"/>
      <c r="C30" s="218" t="s">
        <v>0</v>
      </c>
      <c r="D30" s="218"/>
      <c r="E30" s="382">
        <v>1000</v>
      </c>
      <c r="F30" s="382"/>
      <c r="G30" s="378"/>
    </row>
    <row r="31" spans="1:7" ht="18">
      <c r="A31" s="253" t="s">
        <v>211</v>
      </c>
      <c r="B31" s="217"/>
      <c r="C31" s="218" t="s">
        <v>247</v>
      </c>
      <c r="D31" s="218"/>
      <c r="E31" s="411">
        <v>4500</v>
      </c>
      <c r="F31" s="379"/>
      <c r="G31" s="380"/>
    </row>
    <row r="32" spans="1:7" ht="18">
      <c r="A32" s="253" t="s">
        <v>212</v>
      </c>
      <c r="B32" s="217"/>
      <c r="C32" s="218" t="s">
        <v>147</v>
      </c>
      <c r="D32" s="218"/>
      <c r="E32" s="382">
        <v>42000</v>
      </c>
      <c r="F32" s="382"/>
      <c r="G32" s="378"/>
    </row>
    <row r="33" spans="1:7" ht="18">
      <c r="A33" s="253" t="s">
        <v>213</v>
      </c>
      <c r="B33" s="217"/>
      <c r="C33" s="218" t="s">
        <v>309</v>
      </c>
      <c r="D33" s="218"/>
      <c r="E33" s="382">
        <v>500</v>
      </c>
      <c r="F33" s="382"/>
      <c r="G33" s="378"/>
    </row>
    <row r="34" spans="1:7" ht="18">
      <c r="A34" s="253" t="s">
        <v>214</v>
      </c>
      <c r="B34" s="217"/>
      <c r="C34" s="218" t="s">
        <v>310</v>
      </c>
      <c r="D34" s="218"/>
      <c r="E34" s="382">
        <v>50</v>
      </c>
      <c r="F34" s="382"/>
      <c r="G34" s="378"/>
    </row>
    <row r="35" spans="1:7" ht="18">
      <c r="A35" s="253" t="s">
        <v>215</v>
      </c>
      <c r="B35" s="217"/>
      <c r="C35" s="218" t="s">
        <v>1</v>
      </c>
      <c r="D35" s="218"/>
      <c r="E35" s="382">
        <v>2000</v>
      </c>
      <c r="F35" s="382"/>
      <c r="G35" s="378"/>
    </row>
    <row r="36" spans="1:7" ht="18">
      <c r="A36" s="253" t="s">
        <v>221</v>
      </c>
      <c r="B36" s="217"/>
      <c r="C36" s="218" t="s">
        <v>148</v>
      </c>
      <c r="D36" s="218"/>
      <c r="E36" s="382">
        <v>200</v>
      </c>
      <c r="F36" s="382"/>
      <c r="G36" s="378"/>
    </row>
    <row r="37" spans="1:7" ht="18">
      <c r="A37" s="253" t="s">
        <v>241</v>
      </c>
      <c r="B37" s="217"/>
      <c r="C37" s="218" t="s">
        <v>311</v>
      </c>
      <c r="D37" s="218"/>
      <c r="E37" s="208"/>
      <c r="F37" s="208"/>
      <c r="G37" s="209">
        <v>50</v>
      </c>
    </row>
    <row r="38" spans="1:7" ht="18">
      <c r="A38" s="233" t="s">
        <v>242</v>
      </c>
      <c r="B38" s="213"/>
      <c r="C38" s="214" t="s">
        <v>341</v>
      </c>
      <c r="D38" s="214"/>
      <c r="E38" s="414">
        <f>SUM(E30:G37)</f>
        <v>50300</v>
      </c>
      <c r="F38" s="415"/>
      <c r="G38" s="416"/>
    </row>
    <row r="39" spans="1:7" ht="18">
      <c r="A39" s="253" t="s">
        <v>243</v>
      </c>
      <c r="B39" s="217"/>
      <c r="C39" s="218" t="s">
        <v>149</v>
      </c>
      <c r="D39" s="218"/>
      <c r="E39" s="382">
        <v>2797</v>
      </c>
      <c r="F39" s="415"/>
      <c r="G39" s="416"/>
    </row>
    <row r="40" spans="1:7" ht="18">
      <c r="A40" s="253" t="s">
        <v>244</v>
      </c>
      <c r="B40" s="217"/>
      <c r="C40" s="218" t="s">
        <v>281</v>
      </c>
      <c r="D40" s="218"/>
      <c r="E40" s="382">
        <v>2600</v>
      </c>
      <c r="F40" s="415"/>
      <c r="G40" s="416"/>
    </row>
    <row r="41" spans="1:7" ht="18.75" customHeight="1">
      <c r="A41" s="253" t="s">
        <v>245</v>
      </c>
      <c r="B41" s="217"/>
      <c r="C41" s="218" t="s">
        <v>282</v>
      </c>
      <c r="D41" s="218"/>
      <c r="E41" s="411">
        <v>24351</v>
      </c>
      <c r="F41" s="412"/>
      <c r="G41" s="413"/>
    </row>
    <row r="42" spans="1:7" ht="18">
      <c r="A42" s="212" t="s">
        <v>246</v>
      </c>
      <c r="B42" s="213"/>
      <c r="C42" s="214" t="s">
        <v>342</v>
      </c>
      <c r="D42" s="214"/>
      <c r="E42" s="414">
        <f>SUM(E39:G41)</f>
        <v>29748</v>
      </c>
      <c r="F42" s="415"/>
      <c r="G42" s="416"/>
    </row>
    <row r="43" spans="1:7" ht="18.75" thickBot="1">
      <c r="A43" s="300" t="s">
        <v>312</v>
      </c>
      <c r="B43" s="301"/>
      <c r="C43" s="302" t="s">
        <v>343</v>
      </c>
      <c r="D43" s="302"/>
      <c r="E43" s="303"/>
      <c r="F43" s="304"/>
      <c r="G43" s="305">
        <v>17666</v>
      </c>
    </row>
    <row r="44" spans="1:7" ht="18.75" thickBot="1">
      <c r="A44" s="294" t="s">
        <v>313</v>
      </c>
      <c r="B44" s="308"/>
      <c r="C44" s="296" t="s">
        <v>386</v>
      </c>
      <c r="D44" s="296"/>
      <c r="E44" s="309"/>
      <c r="F44" s="306"/>
      <c r="G44" s="310">
        <v>28139</v>
      </c>
    </row>
    <row r="45" spans="1:7" ht="18.75" thickBot="1">
      <c r="A45" s="294" t="s">
        <v>345</v>
      </c>
      <c r="B45" s="295"/>
      <c r="C45" s="296" t="s">
        <v>346</v>
      </c>
      <c r="D45" s="296"/>
      <c r="E45" s="408">
        <f>SUM(G25+E28+E29+E38+E42+G43+G44)</f>
        <v>205521</v>
      </c>
      <c r="F45" s="409"/>
      <c r="G45" s="410"/>
    </row>
    <row r="46" spans="1:5" ht="15.75">
      <c r="A46" s="96"/>
      <c r="B46" s="93"/>
      <c r="C46" s="94"/>
      <c r="D46" s="94"/>
      <c r="E46" s="97" t="s">
        <v>143</v>
      </c>
    </row>
    <row r="47" spans="1:5" ht="15.75">
      <c r="A47" s="92"/>
      <c r="B47" s="93"/>
      <c r="C47" s="94"/>
      <c r="D47" s="94"/>
      <c r="E47" s="95"/>
    </row>
    <row r="48" ht="23.25" customHeight="1"/>
  </sheetData>
  <mergeCells count="19">
    <mergeCell ref="E40:G40"/>
    <mergeCell ref="E33:G33"/>
    <mergeCell ref="E34:G34"/>
    <mergeCell ref="E35:G35"/>
    <mergeCell ref="E36:G36"/>
    <mergeCell ref="E32:G32"/>
    <mergeCell ref="E29:G29"/>
    <mergeCell ref="E38:G38"/>
    <mergeCell ref="E39:G39"/>
    <mergeCell ref="E45:G45"/>
    <mergeCell ref="E41:G41"/>
    <mergeCell ref="E42:G42"/>
    <mergeCell ref="B2:G2"/>
    <mergeCell ref="B25:F25"/>
    <mergeCell ref="B26:G26"/>
    <mergeCell ref="E27:G27"/>
    <mergeCell ref="E28:G28"/>
    <mergeCell ref="E30:G30"/>
    <mergeCell ref="E31:G31"/>
  </mergeCells>
  <printOptions/>
  <pageMargins left="0.75" right="0.75" top="1" bottom="1" header="0.5" footer="0.5"/>
  <pageSetup horizontalDpi="600" verticalDpi="600" orientation="landscape" paperSize="9" scale="49" r:id="rId1"/>
  <headerFooter alignWithMargins="0">
    <oddHeader>&amp;C&amp;"Arial,Félkövér"&amp;12Tiszasüly Községi Önkormányzat 2014. évi állami támogatásai, valamint saját bevételei
2014.I.féléves beszámoló &amp;R&amp;"Arial,Félkövér"&amp;12
 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Normal="75" zoomScaleSheetLayoutView="100" workbookViewId="0" topLeftCell="A1">
      <selection activeCell="A6" sqref="A6:O6"/>
    </sheetView>
  </sheetViews>
  <sheetFormatPr defaultColWidth="9.140625" defaultRowHeight="12.75"/>
  <cols>
    <col min="1" max="1" width="8.28125" style="0" bestFit="1" customWidth="1"/>
    <col min="2" max="2" width="22.421875" style="0" customWidth="1"/>
    <col min="3" max="4" width="8.7109375" style="0" customWidth="1"/>
    <col min="5" max="9" width="8.8515625" style="0" bestFit="1" customWidth="1"/>
    <col min="10" max="10" width="9.7109375" style="0" bestFit="1" customWidth="1"/>
    <col min="11" max="11" width="11.00390625" style="0" bestFit="1" customWidth="1"/>
    <col min="12" max="12" width="8.8515625" style="0" bestFit="1" customWidth="1"/>
    <col min="13" max="13" width="9.421875" style="0" bestFit="1" customWidth="1"/>
    <col min="14" max="14" width="9.57421875" style="0" bestFit="1" customWidth="1"/>
    <col min="15" max="15" width="9.28125" style="0" bestFit="1" customWidth="1"/>
    <col min="16" max="16" width="10.28125" style="0" bestFit="1" customWidth="1"/>
    <col min="17" max="17" width="9.28125" style="0" bestFit="1" customWidth="1"/>
  </cols>
  <sheetData>
    <row r="1" spans="13:15" ht="15.75">
      <c r="M1" s="481" t="s">
        <v>328</v>
      </c>
      <c r="N1" s="481"/>
      <c r="O1" s="481"/>
    </row>
    <row r="2" spans="13:15" ht="12.75">
      <c r="M2" s="20"/>
      <c r="N2" s="20"/>
      <c r="O2" s="20"/>
    </row>
    <row r="3" spans="13:15" ht="12.75">
      <c r="M3" s="20"/>
      <c r="N3" s="20"/>
      <c r="O3" s="20"/>
    </row>
    <row r="4" spans="1:15" ht="15.75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</row>
    <row r="5" spans="1:15" ht="15.75">
      <c r="A5" s="482" t="s">
        <v>85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</row>
    <row r="6" spans="1:15" ht="15.75">
      <c r="A6" s="482" t="s">
        <v>329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</row>
    <row r="7" spans="1:15" ht="15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9" spans="13:15" ht="13.5" thickBot="1">
      <c r="M9" s="480" t="s">
        <v>53</v>
      </c>
      <c r="N9" s="480"/>
      <c r="O9" s="480"/>
    </row>
    <row r="10" spans="1:15" ht="13.5" thickBot="1">
      <c r="A10" s="131" t="s">
        <v>10</v>
      </c>
      <c r="B10" s="128" t="s">
        <v>54</v>
      </c>
      <c r="C10" s="130" t="s">
        <v>178</v>
      </c>
      <c r="D10" s="130" t="s">
        <v>179</v>
      </c>
      <c r="E10" s="130" t="s">
        <v>180</v>
      </c>
      <c r="F10" s="130" t="s">
        <v>181</v>
      </c>
      <c r="G10" s="130" t="s">
        <v>182</v>
      </c>
      <c r="H10" s="130" t="s">
        <v>183</v>
      </c>
      <c r="I10" s="130" t="s">
        <v>184</v>
      </c>
      <c r="J10" s="130" t="s">
        <v>185</v>
      </c>
      <c r="K10" s="130" t="s">
        <v>186</v>
      </c>
      <c r="L10" s="130" t="s">
        <v>187</v>
      </c>
      <c r="M10" s="130" t="s">
        <v>188</v>
      </c>
      <c r="N10" s="130" t="s">
        <v>189</v>
      </c>
      <c r="O10" s="129" t="s">
        <v>9</v>
      </c>
    </row>
    <row r="11" spans="1:15" ht="15.75">
      <c r="A11" s="40"/>
      <c r="B11" s="41" t="s">
        <v>128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7" ht="15.75">
      <c r="A12" s="44" t="s">
        <v>14</v>
      </c>
      <c r="B12" s="45" t="s">
        <v>129</v>
      </c>
      <c r="C12" s="45">
        <v>4893</v>
      </c>
      <c r="D12" s="45">
        <v>3200</v>
      </c>
      <c r="E12" s="45">
        <v>18000</v>
      </c>
      <c r="F12" s="45">
        <v>5168</v>
      </c>
      <c r="G12" s="45">
        <v>11539</v>
      </c>
      <c r="H12" s="45">
        <v>12668</v>
      </c>
      <c r="I12" s="45">
        <v>9828</v>
      </c>
      <c r="J12" s="45">
        <v>9066</v>
      </c>
      <c r="K12" s="45">
        <v>11966</v>
      </c>
      <c r="L12" s="45">
        <v>5168</v>
      </c>
      <c r="M12" s="45">
        <v>5168</v>
      </c>
      <c r="N12" s="45">
        <v>12913</v>
      </c>
      <c r="O12" s="46">
        <f>SUM(C12:N12)</f>
        <v>109577</v>
      </c>
      <c r="P12" s="132"/>
      <c r="Q12" s="132"/>
    </row>
    <row r="13" spans="1:17" ht="15.75">
      <c r="A13" s="44" t="s">
        <v>15</v>
      </c>
      <c r="B13" s="45" t="s">
        <v>130</v>
      </c>
      <c r="C13" s="45">
        <v>2354</v>
      </c>
      <c r="D13" s="45">
        <v>2354</v>
      </c>
      <c r="E13" s="45">
        <v>2354</v>
      </c>
      <c r="F13" s="45">
        <v>2354</v>
      </c>
      <c r="G13" s="45">
        <v>2354</v>
      </c>
      <c r="H13" s="45">
        <v>2354</v>
      </c>
      <c r="I13" s="45">
        <v>3854</v>
      </c>
      <c r="J13" s="45">
        <v>2354</v>
      </c>
      <c r="K13" s="45">
        <v>2354</v>
      </c>
      <c r="L13" s="45">
        <v>2354</v>
      </c>
      <c r="M13" s="45">
        <v>2354</v>
      </c>
      <c r="N13" s="45">
        <v>2354</v>
      </c>
      <c r="O13" s="46">
        <f>SUM(C13:N13)</f>
        <v>29748</v>
      </c>
      <c r="P13" s="132"/>
      <c r="Q13" s="132"/>
    </row>
    <row r="14" spans="1:17" ht="15.75">
      <c r="A14" s="44" t="s">
        <v>131</v>
      </c>
      <c r="B14" s="45" t="s">
        <v>132</v>
      </c>
      <c r="C14" s="45">
        <v>3927</v>
      </c>
      <c r="D14" s="45">
        <v>3927</v>
      </c>
      <c r="E14" s="45">
        <v>3927</v>
      </c>
      <c r="F14" s="45">
        <v>3927</v>
      </c>
      <c r="G14" s="45">
        <v>3927</v>
      </c>
      <c r="H14" s="45">
        <v>4394</v>
      </c>
      <c r="I14" s="45">
        <v>22060</v>
      </c>
      <c r="J14" s="45">
        <v>4394</v>
      </c>
      <c r="K14" s="45">
        <v>3929</v>
      </c>
      <c r="L14" s="45">
        <v>3927</v>
      </c>
      <c r="M14" s="45">
        <v>3927</v>
      </c>
      <c r="N14" s="45">
        <v>3930</v>
      </c>
      <c r="O14" s="46">
        <f>SUM(C14:N14)</f>
        <v>66196</v>
      </c>
      <c r="P14" s="132"/>
      <c r="Q14" s="132"/>
    </row>
    <row r="15" spans="1:16" ht="15.75">
      <c r="A15" s="44" t="s">
        <v>17</v>
      </c>
      <c r="B15" s="45" t="s">
        <v>133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132"/>
    </row>
    <row r="16" spans="1:15" ht="54" customHeight="1" thickBot="1">
      <c r="A16" s="47" t="s">
        <v>18</v>
      </c>
      <c r="B16" s="48" t="s">
        <v>139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6"/>
    </row>
    <row r="17" spans="1:16" s="36" customFormat="1" ht="48" customHeight="1" thickBot="1">
      <c r="A17" s="53" t="s">
        <v>176</v>
      </c>
      <c r="B17" s="54" t="s">
        <v>134</v>
      </c>
      <c r="C17" s="54">
        <f>SUM(C12:C16)</f>
        <v>11174</v>
      </c>
      <c r="D17" s="54">
        <f aca="true" t="shared" si="0" ref="D17:O17">SUM(D12:D16)</f>
        <v>9481</v>
      </c>
      <c r="E17" s="54">
        <f t="shared" si="0"/>
        <v>24281</v>
      </c>
      <c r="F17" s="54">
        <f t="shared" si="0"/>
        <v>11449</v>
      </c>
      <c r="G17" s="54">
        <f t="shared" si="0"/>
        <v>17820</v>
      </c>
      <c r="H17" s="54">
        <f t="shared" si="0"/>
        <v>19416</v>
      </c>
      <c r="I17" s="54">
        <f t="shared" si="0"/>
        <v>35742</v>
      </c>
      <c r="J17" s="54">
        <f t="shared" si="0"/>
        <v>15814</v>
      </c>
      <c r="K17" s="54">
        <f t="shared" si="0"/>
        <v>18249</v>
      </c>
      <c r="L17" s="54">
        <f t="shared" si="0"/>
        <v>11449</v>
      </c>
      <c r="M17" s="54">
        <f t="shared" si="0"/>
        <v>11449</v>
      </c>
      <c r="N17" s="54">
        <f t="shared" si="0"/>
        <v>19197</v>
      </c>
      <c r="O17" s="55">
        <f t="shared" si="0"/>
        <v>205521</v>
      </c>
      <c r="P17" s="89"/>
    </row>
    <row r="18" spans="1:15" ht="15.75">
      <c r="A18" s="40"/>
      <c r="B18" s="41" t="s">
        <v>135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1:17" ht="15.75">
      <c r="A19" s="44" t="s">
        <v>20</v>
      </c>
      <c r="B19" s="45" t="s">
        <v>99</v>
      </c>
      <c r="C19" s="45">
        <v>10886</v>
      </c>
      <c r="D19" s="45">
        <v>10886</v>
      </c>
      <c r="E19" s="45">
        <v>10253</v>
      </c>
      <c r="F19" s="45">
        <v>11886</v>
      </c>
      <c r="G19" s="45">
        <v>13450</v>
      </c>
      <c r="H19" s="45">
        <v>11386</v>
      </c>
      <c r="I19" s="45">
        <v>15266</v>
      </c>
      <c r="J19" s="45">
        <v>23205</v>
      </c>
      <c r="K19" s="45">
        <v>18951</v>
      </c>
      <c r="L19" s="45">
        <v>13216</v>
      </c>
      <c r="M19" s="45">
        <v>12886</v>
      </c>
      <c r="N19" s="45">
        <v>14480</v>
      </c>
      <c r="O19" s="46">
        <f aca="true" t="shared" si="1" ref="O19:O24">SUM(C19:N19)</f>
        <v>166751</v>
      </c>
      <c r="P19" s="132"/>
      <c r="Q19" s="132"/>
    </row>
    <row r="20" spans="1:15" ht="15.75">
      <c r="A20" s="44" t="s">
        <v>21</v>
      </c>
      <c r="B20" s="45" t="s">
        <v>136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>
        <f t="shared" si="1"/>
        <v>0</v>
      </c>
    </row>
    <row r="21" spans="1:16" ht="15.75">
      <c r="A21" s="44" t="s">
        <v>22</v>
      </c>
      <c r="B21" s="45" t="s">
        <v>137</v>
      </c>
      <c r="C21" s="45"/>
      <c r="D21" s="45">
        <v>1003</v>
      </c>
      <c r="E21" s="45"/>
      <c r="F21" s="45">
        <v>585</v>
      </c>
      <c r="G21" s="45"/>
      <c r="H21" s="45">
        <v>4500</v>
      </c>
      <c r="I21" s="45">
        <v>4000</v>
      </c>
      <c r="J21" s="45"/>
      <c r="K21" s="45"/>
      <c r="L21" s="45"/>
      <c r="M21" s="45"/>
      <c r="N21" s="45"/>
      <c r="O21" s="46">
        <f t="shared" si="1"/>
        <v>10088</v>
      </c>
      <c r="P21" s="90"/>
    </row>
    <row r="22" spans="1:16" ht="15.75">
      <c r="A22" s="44" t="s">
        <v>23</v>
      </c>
      <c r="B22" s="45" t="s">
        <v>126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>
        <f t="shared" si="1"/>
        <v>0</v>
      </c>
      <c r="P22" s="90"/>
    </row>
    <row r="23" spans="1:16" ht="15.75">
      <c r="A23" s="44" t="s">
        <v>24</v>
      </c>
      <c r="B23" s="45" t="s">
        <v>138</v>
      </c>
      <c r="C23" s="45">
        <v>1229</v>
      </c>
      <c r="D23" s="45">
        <v>1000</v>
      </c>
      <c r="E23" s="45">
        <v>2000</v>
      </c>
      <c r="F23" s="45"/>
      <c r="G23" s="45"/>
      <c r="H23" s="45">
        <v>10000</v>
      </c>
      <c r="I23" s="45">
        <v>11040</v>
      </c>
      <c r="J23" s="45">
        <v>1000</v>
      </c>
      <c r="K23" s="45"/>
      <c r="L23" s="45"/>
      <c r="M23" s="45"/>
      <c r="N23" s="45">
        <v>2413</v>
      </c>
      <c r="O23" s="46">
        <f t="shared" si="1"/>
        <v>28682</v>
      </c>
      <c r="P23" s="132"/>
    </row>
    <row r="24" spans="1:15" ht="16.5" thickBot="1">
      <c r="A24" s="47" t="s">
        <v>25</v>
      </c>
      <c r="B24" s="49" t="s">
        <v>190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6">
        <f t="shared" si="1"/>
        <v>0</v>
      </c>
    </row>
    <row r="25" spans="1:16" s="36" customFormat="1" ht="48" customHeight="1" thickBot="1">
      <c r="A25" s="53" t="s">
        <v>177</v>
      </c>
      <c r="B25" s="54" t="s">
        <v>175</v>
      </c>
      <c r="C25" s="54">
        <f>SUM(C19:C24)</f>
        <v>12115</v>
      </c>
      <c r="D25" s="54">
        <f aca="true" t="shared" si="2" ref="D25:O25">SUM(D19:D24)</f>
        <v>12889</v>
      </c>
      <c r="E25" s="54">
        <f t="shared" si="2"/>
        <v>12253</v>
      </c>
      <c r="F25" s="54">
        <f t="shared" si="2"/>
        <v>12471</v>
      </c>
      <c r="G25" s="54">
        <f t="shared" si="2"/>
        <v>13450</v>
      </c>
      <c r="H25" s="54">
        <f t="shared" si="2"/>
        <v>25886</v>
      </c>
      <c r="I25" s="54">
        <f t="shared" si="2"/>
        <v>30306</v>
      </c>
      <c r="J25" s="54">
        <f t="shared" si="2"/>
        <v>24205</v>
      </c>
      <c r="K25" s="54">
        <f t="shared" si="2"/>
        <v>18951</v>
      </c>
      <c r="L25" s="54">
        <f t="shared" si="2"/>
        <v>13216</v>
      </c>
      <c r="M25" s="54">
        <f t="shared" si="2"/>
        <v>12886</v>
      </c>
      <c r="N25" s="54">
        <f t="shared" si="2"/>
        <v>16893</v>
      </c>
      <c r="O25" s="55">
        <f t="shared" si="2"/>
        <v>205521</v>
      </c>
      <c r="P25" s="89"/>
    </row>
    <row r="26" spans="1:15" ht="78.75" customHeight="1" thickBot="1">
      <c r="A26" s="50" t="s">
        <v>26</v>
      </c>
      <c r="B26" s="51" t="s">
        <v>191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5"/>
    </row>
  </sheetData>
  <mergeCells count="5">
    <mergeCell ref="M9:O9"/>
    <mergeCell ref="M1:O1"/>
    <mergeCell ref="A4:O4"/>
    <mergeCell ref="A5:O5"/>
    <mergeCell ref="A6:O6"/>
  </mergeCells>
  <printOptions/>
  <pageMargins left="0.75" right="0.75" top="0.51" bottom="0.47" header="0.5" footer="0.5"/>
  <pageSetup horizontalDpi="600" verticalDpi="600" orientation="landscape" paperSize="9" scale="87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view="pageBreakPreview" zoomScale="60" workbookViewId="0" topLeftCell="A1">
      <selection activeCell="H29" sqref="H29"/>
    </sheetView>
  </sheetViews>
  <sheetFormatPr defaultColWidth="9.140625" defaultRowHeight="12.75"/>
  <cols>
    <col min="2" max="2" width="38.00390625" style="0" customWidth="1"/>
    <col min="3" max="3" width="13.8515625" style="0" customWidth="1"/>
    <col min="4" max="4" width="15.7109375" style="0" customWidth="1"/>
  </cols>
  <sheetData>
    <row r="1" spans="1:11" ht="16.5" thickBot="1">
      <c r="A1" s="485" t="s">
        <v>125</v>
      </c>
      <c r="B1" s="487" t="s">
        <v>54</v>
      </c>
      <c r="C1" s="489" t="s">
        <v>150</v>
      </c>
      <c r="D1" s="489" t="s">
        <v>330</v>
      </c>
      <c r="E1" s="491" t="s">
        <v>218</v>
      </c>
      <c r="F1" s="492"/>
      <c r="G1" s="492"/>
      <c r="H1" s="492"/>
      <c r="I1" s="493"/>
      <c r="J1" s="493"/>
      <c r="K1" s="483" t="s">
        <v>151</v>
      </c>
    </row>
    <row r="2" spans="1:11" ht="42.75" customHeight="1" thickBot="1">
      <c r="A2" s="486"/>
      <c r="B2" s="488"/>
      <c r="C2" s="490"/>
      <c r="D2" s="490"/>
      <c r="E2" s="202">
        <v>2012</v>
      </c>
      <c r="F2" s="147">
        <v>2013</v>
      </c>
      <c r="G2" s="147">
        <v>2014</v>
      </c>
      <c r="H2" s="148">
        <v>2015</v>
      </c>
      <c r="I2" s="83">
        <v>2016</v>
      </c>
      <c r="J2" s="109">
        <v>2017</v>
      </c>
      <c r="K2" s="484"/>
    </row>
    <row r="3" spans="1:12" ht="16.5" thickBot="1">
      <c r="A3" s="109"/>
      <c r="B3" s="110" t="s">
        <v>152</v>
      </c>
      <c r="C3" s="84"/>
      <c r="D3" s="246">
        <v>0</v>
      </c>
      <c r="E3" s="202"/>
      <c r="F3" s="247"/>
      <c r="G3" s="247"/>
      <c r="H3" s="248"/>
      <c r="I3" s="207"/>
      <c r="J3" s="207"/>
      <c r="K3" s="83"/>
      <c r="L3" s="150"/>
    </row>
  </sheetData>
  <mergeCells count="6">
    <mergeCell ref="K1:K2"/>
    <mergeCell ref="A1:A2"/>
    <mergeCell ref="B1:B2"/>
    <mergeCell ref="C1:C2"/>
    <mergeCell ref="D1:D2"/>
    <mergeCell ref="E1:J1"/>
  </mergeCells>
  <printOptions/>
  <pageMargins left="0.75" right="0.75" top="1.61" bottom="1" header="0.5" footer="0.5"/>
  <pageSetup horizontalDpi="600" verticalDpi="600" orientation="landscape" paperSize="9" scale="89" r:id="rId1"/>
  <headerFooter alignWithMargins="0">
    <oddHeader>&amp;C&amp;"Arial,Félkövér"&amp;12
Tiszasüly Községi Önkormányzat több éves kihatással járó feladatai és a felvett hitelek törlesztése éves bontásban&amp;R&amp;"Arial,Félkövér"&amp;12 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36" sqref="C36"/>
    </sheetView>
  </sheetViews>
  <sheetFormatPr defaultColWidth="9.140625" defaultRowHeight="12.75"/>
  <cols>
    <col min="1" max="1" width="6.140625" style="0" bestFit="1" customWidth="1"/>
    <col min="2" max="2" width="42.8515625" style="0" customWidth="1"/>
    <col min="3" max="3" width="12.00390625" style="0" bestFit="1" customWidth="1"/>
    <col min="4" max="4" width="13.00390625" style="0" customWidth="1"/>
    <col min="5" max="5" width="12.421875" style="0" customWidth="1"/>
  </cols>
  <sheetData>
    <row r="1" spans="1:5" ht="51.75" thickBot="1">
      <c r="A1" s="78" t="s">
        <v>10</v>
      </c>
      <c r="B1" s="151" t="s">
        <v>54</v>
      </c>
      <c r="C1" s="152" t="s">
        <v>253</v>
      </c>
      <c r="D1" s="79" t="s">
        <v>286</v>
      </c>
      <c r="E1" s="79" t="s">
        <v>331</v>
      </c>
    </row>
    <row r="2" spans="1:5" ht="28.5" customHeight="1" thickBot="1">
      <c r="A2" s="443" t="s">
        <v>55</v>
      </c>
      <c r="B2" s="496"/>
      <c r="C2" s="496"/>
      <c r="D2" s="496"/>
      <c r="E2" s="497"/>
    </row>
    <row r="3" spans="1:5" ht="12.75">
      <c r="A3" s="124" t="s">
        <v>56</v>
      </c>
      <c r="B3" s="125" t="s">
        <v>57</v>
      </c>
      <c r="C3" s="126"/>
      <c r="D3" s="28"/>
      <c r="E3" s="127"/>
    </row>
    <row r="4" spans="1:5" ht="12.75">
      <c r="A4" s="56" t="s">
        <v>14</v>
      </c>
      <c r="B4" s="57" t="s">
        <v>6</v>
      </c>
      <c r="C4" s="58">
        <v>31138</v>
      </c>
      <c r="D4" s="58">
        <v>28000</v>
      </c>
      <c r="E4" s="59">
        <v>28000</v>
      </c>
    </row>
    <row r="5" spans="1:5" ht="12.75">
      <c r="A5" s="56" t="s">
        <v>15</v>
      </c>
      <c r="B5" s="57" t="s">
        <v>7</v>
      </c>
      <c r="C5" s="123">
        <f>SUM(C6:C8)</f>
        <v>50300</v>
      </c>
      <c r="D5" s="123">
        <f>SUM(D6:D8)</f>
        <v>36950</v>
      </c>
      <c r="E5" s="153">
        <f>SUM(E6:E8)</f>
        <v>36950</v>
      </c>
    </row>
    <row r="6" spans="1:5" ht="12.75">
      <c r="A6" s="60">
        <v>2.1</v>
      </c>
      <c r="B6" s="1" t="s">
        <v>170</v>
      </c>
      <c r="C6" s="62">
        <v>48050</v>
      </c>
      <c r="D6" s="62">
        <v>35000</v>
      </c>
      <c r="E6" s="63">
        <v>35000</v>
      </c>
    </row>
    <row r="7" spans="1:5" ht="12.75">
      <c r="A7" s="60">
        <v>2.2</v>
      </c>
      <c r="B7" s="1" t="s">
        <v>171</v>
      </c>
      <c r="C7" s="62">
        <v>2000</v>
      </c>
      <c r="D7" s="62">
        <v>1700</v>
      </c>
      <c r="E7" s="63">
        <v>1700</v>
      </c>
    </row>
    <row r="8" spans="1:5" ht="12.75">
      <c r="A8" s="60">
        <v>2.3</v>
      </c>
      <c r="B8" s="1" t="s">
        <v>172</v>
      </c>
      <c r="C8" s="62">
        <v>250</v>
      </c>
      <c r="D8" s="62">
        <v>250</v>
      </c>
      <c r="E8" s="63">
        <v>250</v>
      </c>
    </row>
    <row r="9" spans="1:5" ht="12.75">
      <c r="A9" s="64" t="s">
        <v>58</v>
      </c>
      <c r="B9" s="22" t="s">
        <v>161</v>
      </c>
      <c r="C9" s="77">
        <v>66196</v>
      </c>
      <c r="D9" s="77">
        <v>50750</v>
      </c>
      <c r="E9" s="80">
        <v>51850</v>
      </c>
    </row>
    <row r="10" spans="1:5" ht="12.75">
      <c r="A10" s="56" t="s">
        <v>14</v>
      </c>
      <c r="B10" s="1" t="s">
        <v>89</v>
      </c>
      <c r="C10" s="61">
        <v>66196</v>
      </c>
      <c r="D10" s="61">
        <v>43200</v>
      </c>
      <c r="E10" s="65">
        <v>43180</v>
      </c>
    </row>
    <row r="11" spans="1:5" ht="12.75">
      <c r="A11" s="60">
        <v>1.1</v>
      </c>
      <c r="B11" s="1" t="s">
        <v>117</v>
      </c>
      <c r="C11" s="62">
        <v>43325</v>
      </c>
      <c r="D11" s="62">
        <v>43000</v>
      </c>
      <c r="E11" s="63">
        <v>43000</v>
      </c>
    </row>
    <row r="12" spans="1:5" ht="12.75">
      <c r="A12" s="24">
        <v>1.2</v>
      </c>
      <c r="B12" s="1" t="s">
        <v>169</v>
      </c>
      <c r="C12" s="62">
        <v>249</v>
      </c>
      <c r="D12" s="62">
        <v>200</v>
      </c>
      <c r="E12" s="63">
        <v>180</v>
      </c>
    </row>
    <row r="13" spans="1:5" ht="12.75">
      <c r="A13" s="24">
        <v>1.3</v>
      </c>
      <c r="B13" s="1" t="s">
        <v>118</v>
      </c>
      <c r="C13" s="62">
        <v>0</v>
      </c>
      <c r="D13" s="62">
        <v>0</v>
      </c>
      <c r="E13" s="63">
        <v>0</v>
      </c>
    </row>
    <row r="14" spans="1:5" ht="12.75">
      <c r="A14" s="24">
        <v>1.4</v>
      </c>
      <c r="B14" s="1" t="s">
        <v>356</v>
      </c>
      <c r="C14" s="62">
        <v>17666</v>
      </c>
      <c r="D14" s="62"/>
      <c r="E14" s="63"/>
    </row>
    <row r="15" spans="1:5" ht="12.75">
      <c r="A15" s="56" t="s">
        <v>60</v>
      </c>
      <c r="B15" s="57" t="s">
        <v>61</v>
      </c>
      <c r="C15" s="81">
        <v>0</v>
      </c>
      <c r="D15" s="81">
        <v>0</v>
      </c>
      <c r="E15" s="82">
        <v>0</v>
      </c>
    </row>
    <row r="16" spans="1:5" ht="12.75">
      <c r="A16" s="76" t="s">
        <v>14</v>
      </c>
      <c r="B16" s="71" t="s">
        <v>140</v>
      </c>
      <c r="C16" s="62">
        <v>0</v>
      </c>
      <c r="D16" s="62">
        <v>0</v>
      </c>
      <c r="E16" s="63">
        <v>0</v>
      </c>
    </row>
    <row r="17" spans="1:5" ht="12.75">
      <c r="A17" s="76" t="s">
        <v>15</v>
      </c>
      <c r="B17" s="71" t="s">
        <v>116</v>
      </c>
      <c r="C17" s="62">
        <v>0</v>
      </c>
      <c r="D17" s="62">
        <v>0</v>
      </c>
      <c r="E17" s="63">
        <v>0</v>
      </c>
    </row>
    <row r="18" spans="1:5" ht="12.75">
      <c r="A18" s="56" t="s">
        <v>62</v>
      </c>
      <c r="B18" s="22" t="s">
        <v>90</v>
      </c>
      <c r="C18" s="111">
        <f>SUM(C21+C19)</f>
        <v>29748</v>
      </c>
      <c r="D18" s="66">
        <f>SUM(D21+D19)</f>
        <v>28000</v>
      </c>
      <c r="E18" s="154">
        <f>SUM(E21+E19)</f>
        <v>28000</v>
      </c>
    </row>
    <row r="19" spans="1:5" ht="12.75">
      <c r="A19" s="117" t="s">
        <v>14</v>
      </c>
      <c r="B19" s="1" t="s">
        <v>91</v>
      </c>
      <c r="C19" s="62">
        <v>29748</v>
      </c>
      <c r="D19" s="62">
        <v>28000</v>
      </c>
      <c r="E19" s="63">
        <v>28000</v>
      </c>
    </row>
    <row r="20" spans="1:5" ht="12.75">
      <c r="A20" s="117"/>
      <c r="B20" s="1" t="s">
        <v>168</v>
      </c>
      <c r="C20" s="62">
        <v>2797</v>
      </c>
      <c r="D20" s="62">
        <v>2700</v>
      </c>
      <c r="E20" s="63">
        <v>2700</v>
      </c>
    </row>
    <row r="21" spans="1:5" ht="12.75">
      <c r="A21" s="117" t="s">
        <v>15</v>
      </c>
      <c r="B21" s="67" t="s">
        <v>119</v>
      </c>
      <c r="C21" s="62">
        <v>0</v>
      </c>
      <c r="D21" s="62">
        <v>0</v>
      </c>
      <c r="E21" s="63">
        <v>0</v>
      </c>
    </row>
    <row r="22" spans="1:5" ht="38.25">
      <c r="A22" s="56" t="s">
        <v>64</v>
      </c>
      <c r="B22" s="25" t="s">
        <v>93</v>
      </c>
      <c r="C22" s="77">
        <v>0</v>
      </c>
      <c r="D22" s="77">
        <v>0</v>
      </c>
      <c r="E22" s="68">
        <v>0</v>
      </c>
    </row>
    <row r="23" spans="1:5" ht="12.75">
      <c r="A23" s="56" t="s">
        <v>66</v>
      </c>
      <c r="B23" s="22" t="s">
        <v>94</v>
      </c>
      <c r="C23" s="66">
        <v>0</v>
      </c>
      <c r="D23" s="66">
        <f>SUM(D24:D25)</f>
        <v>0</v>
      </c>
      <c r="E23" s="154">
        <f>SUM(E24:E25)</f>
        <v>0</v>
      </c>
    </row>
    <row r="24" spans="1:5" ht="12.75">
      <c r="A24" s="117" t="s">
        <v>14</v>
      </c>
      <c r="B24" s="1" t="s">
        <v>173</v>
      </c>
      <c r="C24" s="62">
        <v>0</v>
      </c>
      <c r="D24" s="62">
        <v>0</v>
      </c>
      <c r="E24" s="63">
        <v>0</v>
      </c>
    </row>
    <row r="25" spans="1:5" ht="12.75">
      <c r="A25" s="117" t="s">
        <v>15</v>
      </c>
      <c r="B25" s="67" t="s">
        <v>174</v>
      </c>
      <c r="C25" s="62">
        <v>0</v>
      </c>
      <c r="D25" s="62">
        <v>0</v>
      </c>
      <c r="E25" s="63">
        <v>0</v>
      </c>
    </row>
    <row r="26" spans="1:5" ht="13.5" thickBot="1">
      <c r="A26" s="155" t="s">
        <v>68</v>
      </c>
      <c r="B26" s="156" t="s">
        <v>352</v>
      </c>
      <c r="C26" s="157">
        <v>28139</v>
      </c>
      <c r="D26" s="157">
        <v>0</v>
      </c>
      <c r="E26" s="158">
        <v>0</v>
      </c>
    </row>
    <row r="27" spans="1:5" ht="13.5" thickBot="1">
      <c r="A27" s="498" t="s">
        <v>70</v>
      </c>
      <c r="B27" s="499"/>
      <c r="C27" s="69">
        <f>SUM(C4+C5+C9+C18+C26)</f>
        <v>205521</v>
      </c>
      <c r="D27" s="70">
        <f>SUM(D23+D18+D15+D9+D5+D4)</f>
        <v>143700</v>
      </c>
      <c r="E27" s="70">
        <f>SUM(E23+E18+E15+E9+E5+E4)</f>
        <v>144800</v>
      </c>
    </row>
    <row r="28" spans="1:5" ht="12.75">
      <c r="A28" s="443" t="s">
        <v>71</v>
      </c>
      <c r="B28" s="496"/>
      <c r="C28" s="496"/>
      <c r="D28" s="496"/>
      <c r="E28" s="497"/>
    </row>
    <row r="29" spans="1:5" ht="13.5" thickBot="1">
      <c r="A29" s="500"/>
      <c r="B29" s="501"/>
      <c r="C29" s="501"/>
      <c r="D29" s="501"/>
      <c r="E29" s="502"/>
    </row>
    <row r="30" spans="1:5" ht="12.75">
      <c r="A30" s="27" t="s">
        <v>14</v>
      </c>
      <c r="B30" s="28" t="s">
        <v>96</v>
      </c>
      <c r="C30" s="119">
        <v>42193</v>
      </c>
      <c r="D30" s="119">
        <v>43000</v>
      </c>
      <c r="E30" s="120">
        <v>43000</v>
      </c>
    </row>
    <row r="31" spans="1:5" ht="12.75">
      <c r="A31" s="24" t="s">
        <v>15</v>
      </c>
      <c r="B31" s="1" t="s">
        <v>38</v>
      </c>
      <c r="C31" s="62">
        <v>10272</v>
      </c>
      <c r="D31" s="62">
        <v>10300</v>
      </c>
      <c r="E31" s="63">
        <v>10300</v>
      </c>
    </row>
    <row r="32" spans="1:5" ht="12.75">
      <c r="A32" s="24" t="s">
        <v>16</v>
      </c>
      <c r="B32" s="1" t="s">
        <v>97</v>
      </c>
      <c r="C32" s="62">
        <v>73744</v>
      </c>
      <c r="D32" s="62">
        <v>71000</v>
      </c>
      <c r="E32" s="63">
        <v>72000</v>
      </c>
    </row>
    <row r="33" spans="1:5" ht="12.75">
      <c r="A33" s="24" t="s">
        <v>17</v>
      </c>
      <c r="B33" s="1" t="s">
        <v>98</v>
      </c>
      <c r="C33" s="62">
        <v>6890</v>
      </c>
      <c r="D33" s="62">
        <v>6400</v>
      </c>
      <c r="E33" s="63">
        <v>6500</v>
      </c>
    </row>
    <row r="34" spans="1:5" ht="12.75">
      <c r="A34" s="24" t="s">
        <v>18</v>
      </c>
      <c r="B34" s="1" t="s">
        <v>141</v>
      </c>
      <c r="C34" s="62">
        <v>0</v>
      </c>
      <c r="D34" s="62">
        <v>0</v>
      </c>
      <c r="E34" s="63">
        <v>0</v>
      </c>
    </row>
    <row r="35" spans="1:5" ht="12.75">
      <c r="A35" s="24" t="s">
        <v>19</v>
      </c>
      <c r="B35" s="1" t="s">
        <v>167</v>
      </c>
      <c r="C35" s="62">
        <v>33652</v>
      </c>
      <c r="D35" s="62">
        <v>13000</v>
      </c>
      <c r="E35" s="63">
        <v>13000</v>
      </c>
    </row>
    <row r="36" spans="1:5" ht="12.75">
      <c r="A36" s="24" t="s">
        <v>20</v>
      </c>
      <c r="B36" s="1" t="s">
        <v>164</v>
      </c>
      <c r="C36" s="62">
        <v>0</v>
      </c>
      <c r="D36" s="62"/>
      <c r="E36" s="63"/>
    </row>
    <row r="37" spans="1:5" ht="12.75">
      <c r="A37" s="24" t="s">
        <v>21</v>
      </c>
      <c r="B37" s="1" t="s">
        <v>190</v>
      </c>
      <c r="C37" s="62">
        <v>0</v>
      </c>
      <c r="D37" s="62"/>
      <c r="E37" s="63"/>
    </row>
    <row r="38" spans="1:5" ht="12.75">
      <c r="A38" s="24"/>
      <c r="B38" s="22" t="s">
        <v>99</v>
      </c>
      <c r="C38" s="111">
        <f>SUM(C30:C37)</f>
        <v>166751</v>
      </c>
      <c r="D38" s="66">
        <f>SUM(D30:D35)</f>
        <v>143700</v>
      </c>
      <c r="E38" s="154">
        <f>SUM(E30:E35)</f>
        <v>144800</v>
      </c>
    </row>
    <row r="39" spans="1:5" ht="12.75">
      <c r="A39" s="24" t="s">
        <v>22</v>
      </c>
      <c r="B39" s="112" t="s">
        <v>254</v>
      </c>
      <c r="C39" s="113">
        <v>38770</v>
      </c>
      <c r="D39" s="118">
        <v>0</v>
      </c>
      <c r="E39" s="149">
        <v>0</v>
      </c>
    </row>
    <row r="40" spans="1:5" ht="12.75">
      <c r="A40" s="23" t="s">
        <v>23</v>
      </c>
      <c r="B40" s="112" t="s">
        <v>113</v>
      </c>
      <c r="C40" s="114">
        <v>0</v>
      </c>
      <c r="D40" s="114"/>
      <c r="E40" s="63"/>
    </row>
    <row r="41" spans="1:5" ht="12.75">
      <c r="A41" s="72" t="s">
        <v>24</v>
      </c>
      <c r="B41" s="75" t="s">
        <v>114</v>
      </c>
      <c r="C41" s="73">
        <v>0</v>
      </c>
      <c r="D41" s="73"/>
      <c r="E41" s="74"/>
    </row>
    <row r="42" spans="1:5" ht="13.5" thickBot="1">
      <c r="A42" s="26"/>
      <c r="B42" s="156" t="s">
        <v>255</v>
      </c>
      <c r="C42" s="159">
        <v>0</v>
      </c>
      <c r="D42" s="159"/>
      <c r="E42" s="160"/>
    </row>
    <row r="43" spans="1:5" ht="13.5" thickBot="1">
      <c r="A43" s="498" t="s">
        <v>79</v>
      </c>
      <c r="B43" s="499"/>
      <c r="C43" s="121">
        <f>SUM(C38:C42)</f>
        <v>205521</v>
      </c>
      <c r="D43" s="122">
        <f>SUM(D38+D42)</f>
        <v>143700</v>
      </c>
      <c r="E43" s="122">
        <f>SUM(E38+E42)</f>
        <v>144800</v>
      </c>
    </row>
    <row r="44" spans="1:5" ht="13.5" thickBot="1">
      <c r="A44" s="494" t="s">
        <v>142</v>
      </c>
      <c r="B44" s="495"/>
      <c r="C44" s="115">
        <v>18.5</v>
      </c>
      <c r="D44" s="116">
        <v>18.5</v>
      </c>
      <c r="E44" s="250">
        <v>18.5</v>
      </c>
    </row>
  </sheetData>
  <mergeCells count="5">
    <mergeCell ref="A44:B44"/>
    <mergeCell ref="A2:E2"/>
    <mergeCell ref="A27:B27"/>
    <mergeCell ref="A43:B43"/>
    <mergeCell ref="A28:E29"/>
  </mergeCells>
  <printOptions/>
  <pageMargins left="0.75" right="0.75" top="1.77" bottom="0.54" header="0.5" footer="0.5"/>
  <pageSetup horizontalDpi="600" verticalDpi="600" orientation="portrait" paperSize="9" r:id="rId1"/>
  <headerFooter alignWithMargins="0">
    <oddHeader>&amp;C
&amp;"Arial,Félkövér"&amp;14Tiszasüly Községi Önkormányzat
 2014-2015-2016. évi bevételei és kiadásai 
&amp;R&amp;"Arial,Félkövér"10. számú melléklet&amp;"Arial,Normál"
&amp;"Arial,Félkövér"adatok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workbookViewId="0" topLeftCell="A1">
      <selection activeCell="C6" sqref="C6"/>
    </sheetView>
  </sheetViews>
  <sheetFormatPr defaultColWidth="9.140625" defaultRowHeight="12.75"/>
  <cols>
    <col min="1" max="1" width="24.421875" style="0" customWidth="1"/>
    <col min="2" max="2" width="30.57421875" style="0" customWidth="1"/>
    <col min="3" max="3" width="30.421875" style="0" customWidth="1"/>
  </cols>
  <sheetData>
    <row r="1" ht="12.75">
      <c r="C1" s="19" t="s">
        <v>332</v>
      </c>
    </row>
    <row r="4" spans="1:3" ht="15.75">
      <c r="A4" s="482" t="s">
        <v>157</v>
      </c>
      <c r="B4" s="482"/>
      <c r="C4" s="482"/>
    </row>
    <row r="5" spans="2:3" ht="19.5" customHeight="1">
      <c r="B5" s="102" t="s">
        <v>333</v>
      </c>
      <c r="C5" s="20"/>
    </row>
    <row r="6" spans="2:3" ht="98.25" customHeight="1" thickBot="1">
      <c r="B6" s="102"/>
      <c r="C6" s="19" t="s">
        <v>158</v>
      </c>
    </row>
    <row r="7" spans="1:3" s="91" customFormat="1" ht="16.5" thickBot="1">
      <c r="A7" s="106" t="s">
        <v>54</v>
      </c>
      <c r="B7" s="107" t="s">
        <v>128</v>
      </c>
      <c r="C7" s="108" t="s">
        <v>135</v>
      </c>
    </row>
    <row r="8" spans="1:3" ht="18.75" customHeight="1" thickBot="1">
      <c r="A8" s="103" t="s">
        <v>9</v>
      </c>
      <c r="B8" s="104">
        <v>0</v>
      </c>
      <c r="C8" s="105">
        <v>0</v>
      </c>
    </row>
    <row r="16" ht="12.75">
      <c r="B16" t="s">
        <v>143</v>
      </c>
    </row>
  </sheetData>
  <mergeCells count="1">
    <mergeCell ref="A4:C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6">
      <selection activeCell="E25" sqref="E25"/>
    </sheetView>
  </sheetViews>
  <sheetFormatPr defaultColWidth="9.140625" defaultRowHeight="12.75"/>
  <cols>
    <col min="1" max="1" width="9.00390625" style="0" bestFit="1" customWidth="1"/>
    <col min="2" max="2" width="45.00390625" style="0" bestFit="1" customWidth="1"/>
    <col min="3" max="3" width="19.140625" style="0" bestFit="1" customWidth="1"/>
    <col min="4" max="4" width="12.421875" style="0" customWidth="1"/>
    <col min="5" max="5" width="11.140625" style="0" customWidth="1"/>
  </cols>
  <sheetData>
    <row r="1" spans="3:5" ht="15.75">
      <c r="C1" s="373" t="s">
        <v>52</v>
      </c>
      <c r="D1" s="374"/>
      <c r="E1" s="374"/>
    </row>
    <row r="2" ht="15.75">
      <c r="A2" s="6"/>
    </row>
    <row r="3" ht="15.75">
      <c r="A3" s="6"/>
    </row>
    <row r="4" ht="15.75">
      <c r="A4" s="6"/>
    </row>
    <row r="5" ht="15.75">
      <c r="A5" s="7"/>
    </row>
    <row r="6" spans="1:3" ht="18.75">
      <c r="A6" s="376"/>
      <c r="B6" s="374"/>
      <c r="C6" s="9"/>
    </row>
    <row r="7" spans="1:5" ht="39" customHeight="1">
      <c r="A7" s="375" t="s">
        <v>364</v>
      </c>
      <c r="B7" s="376"/>
      <c r="C7" s="376"/>
      <c r="D7" s="374"/>
      <c r="E7" s="374"/>
    </row>
    <row r="8" spans="1:2" ht="18.75">
      <c r="A8" s="8"/>
      <c r="B8" s="18"/>
    </row>
    <row r="9" ht="15.75">
      <c r="A9" s="6"/>
    </row>
    <row r="10" spans="3:5" ht="16.5" thickBot="1">
      <c r="C10" s="435" t="s">
        <v>53</v>
      </c>
      <c r="D10" s="430"/>
      <c r="E10" s="430"/>
    </row>
    <row r="11" spans="1:5" ht="60.75" customHeight="1" thickBot="1">
      <c r="A11" s="203" t="s">
        <v>10</v>
      </c>
      <c r="B11" s="10" t="s">
        <v>54</v>
      </c>
      <c r="C11" s="10" t="s">
        <v>348</v>
      </c>
      <c r="D11" s="383" t="s">
        <v>349</v>
      </c>
      <c r="E11" s="384" t="s">
        <v>363</v>
      </c>
    </row>
    <row r="12" spans="1:5" ht="46.5" customHeight="1">
      <c r="A12" s="377" t="s">
        <v>55</v>
      </c>
      <c r="B12" s="425"/>
      <c r="C12" s="425"/>
      <c r="D12" s="426"/>
      <c r="E12" s="427"/>
    </row>
    <row r="13" spans="1:5" ht="15.75">
      <c r="A13" s="11" t="s">
        <v>56</v>
      </c>
      <c r="B13" s="12" t="s">
        <v>57</v>
      </c>
      <c r="C13" s="311">
        <v>29445</v>
      </c>
      <c r="D13" s="1">
        <v>31138</v>
      </c>
      <c r="E13" s="32">
        <v>16089</v>
      </c>
    </row>
    <row r="14" spans="1:5" ht="15.75">
      <c r="A14" s="11" t="s">
        <v>58</v>
      </c>
      <c r="B14" s="12" t="s">
        <v>59</v>
      </c>
      <c r="C14" s="311">
        <v>50300</v>
      </c>
      <c r="D14" s="1">
        <v>50300</v>
      </c>
      <c r="E14" s="32">
        <v>18184</v>
      </c>
    </row>
    <row r="15" spans="1:5" ht="15.75">
      <c r="A15" s="11" t="s">
        <v>60</v>
      </c>
      <c r="B15" s="12" t="s">
        <v>61</v>
      </c>
      <c r="C15" s="311">
        <v>0</v>
      </c>
      <c r="D15" s="1"/>
      <c r="E15" s="32"/>
    </row>
    <row r="16" spans="1:5" ht="31.5">
      <c r="A16" s="11" t="s">
        <v>62</v>
      </c>
      <c r="B16" s="12" t="s">
        <v>63</v>
      </c>
      <c r="C16" s="311">
        <v>66196</v>
      </c>
      <c r="D16" s="1">
        <v>66196</v>
      </c>
      <c r="E16" s="32">
        <v>54818</v>
      </c>
    </row>
    <row r="17" spans="1:5" ht="31.5">
      <c r="A17" s="11" t="s">
        <v>64</v>
      </c>
      <c r="B17" s="12" t="s">
        <v>65</v>
      </c>
      <c r="C17" s="311">
        <v>28248</v>
      </c>
      <c r="D17" s="1">
        <v>29748</v>
      </c>
      <c r="E17" s="32">
        <v>30407</v>
      </c>
    </row>
    <row r="18" spans="1:5" ht="15.75">
      <c r="A18" s="11" t="s">
        <v>66</v>
      </c>
      <c r="B18" s="12" t="s">
        <v>347</v>
      </c>
      <c r="C18" s="311"/>
      <c r="D18" s="1">
        <v>28139</v>
      </c>
      <c r="E18" s="32"/>
    </row>
    <row r="19" spans="1:5" ht="15.75">
      <c r="A19" s="385"/>
      <c r="B19" s="13" t="s">
        <v>67</v>
      </c>
      <c r="C19" s="13">
        <f>SUM(C13:C18)</f>
        <v>174189</v>
      </c>
      <c r="D19" s="13">
        <f>SUM(D13:D18)</f>
        <v>205521</v>
      </c>
      <c r="E19" s="386">
        <f>SUM(E13:E18)</f>
        <v>119498</v>
      </c>
    </row>
    <row r="20" spans="1:5" ht="15.75">
      <c r="A20" s="11" t="s">
        <v>68</v>
      </c>
      <c r="B20" s="12" t="s">
        <v>69</v>
      </c>
      <c r="C20" s="311">
        <v>0</v>
      </c>
      <c r="D20" s="1"/>
      <c r="E20" s="32"/>
    </row>
    <row r="21" spans="1:5" ht="16.5" thickBot="1">
      <c r="A21" s="16" t="s">
        <v>163</v>
      </c>
      <c r="B21" s="17" t="s">
        <v>204</v>
      </c>
      <c r="C21" s="315">
        <v>0</v>
      </c>
      <c r="D21" s="316"/>
      <c r="E21" s="319"/>
    </row>
    <row r="22" spans="1:5" ht="16.5" thickBot="1">
      <c r="A22" s="432" t="s">
        <v>70</v>
      </c>
      <c r="B22" s="433"/>
      <c r="C22" s="387">
        <f>SUM(C19:C20)</f>
        <v>174189</v>
      </c>
      <c r="D22" s="387">
        <f>SUM(D19:D20)</f>
        <v>205521</v>
      </c>
      <c r="E22" s="145">
        <f>SUM(E19:E20)</f>
        <v>119498</v>
      </c>
    </row>
    <row r="23" spans="1:5" ht="46.5" customHeight="1" thickBot="1">
      <c r="A23" s="428" t="s">
        <v>71</v>
      </c>
      <c r="B23" s="429"/>
      <c r="C23" s="429"/>
      <c r="D23" s="430"/>
      <c r="E23" s="431"/>
    </row>
    <row r="24" spans="1:5" ht="15.75">
      <c r="A24" s="37" t="s">
        <v>56</v>
      </c>
      <c r="B24" s="38" t="s">
        <v>72</v>
      </c>
      <c r="C24" s="313">
        <v>162372</v>
      </c>
      <c r="D24" s="28">
        <v>166751</v>
      </c>
      <c r="E24" s="314">
        <v>105827</v>
      </c>
    </row>
    <row r="25" spans="1:5" ht="15.75">
      <c r="A25" s="11" t="s">
        <v>58</v>
      </c>
      <c r="B25" s="12" t="s">
        <v>43</v>
      </c>
      <c r="C25" s="311">
        <v>11817</v>
      </c>
      <c r="D25" s="1">
        <v>38770</v>
      </c>
      <c r="E25" s="32">
        <v>5896</v>
      </c>
    </row>
    <row r="26" spans="1:5" ht="15.75">
      <c r="A26" s="11" t="s">
        <v>60</v>
      </c>
      <c r="B26" s="12" t="s">
        <v>73</v>
      </c>
      <c r="C26" s="311">
        <v>0</v>
      </c>
      <c r="D26" s="1"/>
      <c r="E26" s="32"/>
    </row>
    <row r="27" spans="1:5" ht="15.75">
      <c r="A27" s="434" t="s">
        <v>62</v>
      </c>
      <c r="B27" s="12" t="s">
        <v>74</v>
      </c>
      <c r="C27" s="311">
        <v>0</v>
      </c>
      <c r="D27" s="1"/>
      <c r="E27" s="32"/>
    </row>
    <row r="28" spans="1:5" ht="15.75">
      <c r="A28" s="434"/>
      <c r="B28" s="12" t="s">
        <v>75</v>
      </c>
      <c r="C28" s="311">
        <v>0</v>
      </c>
      <c r="D28" s="1"/>
      <c r="E28" s="32"/>
    </row>
    <row r="29" spans="1:5" ht="15.75">
      <c r="A29" s="434"/>
      <c r="B29" s="12" t="s">
        <v>76</v>
      </c>
      <c r="C29" s="312">
        <v>0</v>
      </c>
      <c r="D29" s="1"/>
      <c r="E29" s="32"/>
    </row>
    <row r="30" spans="1:5" ht="15.75">
      <c r="A30" s="11"/>
      <c r="B30" s="13" t="s">
        <v>77</v>
      </c>
      <c r="C30" s="13">
        <f>SUM(C24:C29)</f>
        <v>174189</v>
      </c>
      <c r="D30" s="13">
        <f>SUM(D24:D29)</f>
        <v>205521</v>
      </c>
      <c r="E30" s="386">
        <f>SUM(E24:E29)</f>
        <v>111723</v>
      </c>
    </row>
    <row r="31" spans="1:5" ht="15.75">
      <c r="A31" s="11" t="s">
        <v>64</v>
      </c>
      <c r="B31" s="12" t="s">
        <v>78</v>
      </c>
      <c r="C31" s="311">
        <v>0</v>
      </c>
      <c r="D31" s="1"/>
      <c r="E31" s="32"/>
    </row>
    <row r="32" spans="1:5" ht="16.5" thickBot="1">
      <c r="A32" s="16" t="s">
        <v>66</v>
      </c>
      <c r="B32" s="17" t="s">
        <v>249</v>
      </c>
      <c r="C32" s="315">
        <v>0</v>
      </c>
      <c r="D32" s="316"/>
      <c r="E32" s="319"/>
    </row>
    <row r="33" spans="1:5" ht="16.5" thickBot="1">
      <c r="A33" s="432" t="s">
        <v>79</v>
      </c>
      <c r="B33" s="433"/>
      <c r="C33" s="387">
        <f>SUM(C30:C32)</f>
        <v>174189</v>
      </c>
      <c r="D33" s="387">
        <f>SUM(D30:D32)</f>
        <v>205521</v>
      </c>
      <c r="E33" s="145">
        <f>SUM(E30:E32)</f>
        <v>111723</v>
      </c>
    </row>
    <row r="34" ht="15.75">
      <c r="A34" s="14"/>
    </row>
  </sheetData>
  <mergeCells count="9">
    <mergeCell ref="A33:B33"/>
    <mergeCell ref="A27:A29"/>
    <mergeCell ref="A22:B22"/>
    <mergeCell ref="C10:E10"/>
    <mergeCell ref="C1:E1"/>
    <mergeCell ref="A7:E7"/>
    <mergeCell ref="A12:E12"/>
    <mergeCell ref="A23:E23"/>
    <mergeCell ref="A6:B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0">
      <selection activeCell="F22" sqref="F22"/>
    </sheetView>
  </sheetViews>
  <sheetFormatPr defaultColWidth="9.140625" defaultRowHeight="12.75"/>
  <cols>
    <col min="1" max="1" width="3.57421875" style="0" bestFit="1" customWidth="1"/>
    <col min="2" max="2" width="48.7109375" style="0" customWidth="1"/>
    <col min="3" max="3" width="20.00390625" style="0" bestFit="1" customWidth="1"/>
    <col min="4" max="4" width="15.421875" style="0" customWidth="1"/>
    <col min="5" max="5" width="13.140625" style="0" customWidth="1"/>
  </cols>
  <sheetData>
    <row r="1" spans="3:5" ht="12.75">
      <c r="C1" s="437" t="s">
        <v>84</v>
      </c>
      <c r="D1" s="374"/>
      <c r="E1" s="374"/>
    </row>
    <row r="3" spans="1:3" ht="18.75">
      <c r="A3" s="376"/>
      <c r="B3" s="374"/>
      <c r="C3" s="9"/>
    </row>
    <row r="4" spans="1:5" ht="15.75">
      <c r="A4" s="438" t="s">
        <v>85</v>
      </c>
      <c r="B4" s="438"/>
      <c r="C4" s="438"/>
      <c r="D4" s="374"/>
      <c r="E4" s="374"/>
    </row>
    <row r="5" spans="1:5" ht="15.75">
      <c r="A5" s="438" t="s">
        <v>365</v>
      </c>
      <c r="B5" s="438"/>
      <c r="C5" s="438"/>
      <c r="D5" s="374"/>
      <c r="E5" s="374"/>
    </row>
    <row r="6" spans="1:3" ht="15.75">
      <c r="A6" s="293"/>
      <c r="B6" s="438"/>
      <c r="C6" s="438"/>
    </row>
    <row r="7" spans="3:5" ht="13.5" thickBot="1">
      <c r="C7" s="436" t="s">
        <v>53</v>
      </c>
      <c r="D7" s="430"/>
      <c r="E7" s="430"/>
    </row>
    <row r="8" spans="1:5" ht="44.25" thickBot="1">
      <c r="A8" s="389" t="s">
        <v>10</v>
      </c>
      <c r="B8" s="390" t="s">
        <v>54</v>
      </c>
      <c r="C8" s="391" t="s">
        <v>348</v>
      </c>
      <c r="D8" s="392" t="s">
        <v>349</v>
      </c>
      <c r="E8" s="393" t="s">
        <v>370</v>
      </c>
    </row>
    <row r="9" spans="1:5" ht="39.75" customHeight="1">
      <c r="A9" s="441" t="s">
        <v>55</v>
      </c>
      <c r="B9" s="442"/>
      <c r="C9" s="442"/>
      <c r="D9" s="426"/>
      <c r="E9" s="427"/>
    </row>
    <row r="10" spans="1:5" ht="12.75">
      <c r="A10" s="24"/>
      <c r="B10" s="192" t="s">
        <v>57</v>
      </c>
      <c r="C10" s="388"/>
      <c r="D10" s="1"/>
      <c r="E10" s="32"/>
    </row>
    <row r="11" spans="1:5" ht="12.75">
      <c r="A11" s="21" t="s">
        <v>14</v>
      </c>
      <c r="B11" s="22" t="s">
        <v>6</v>
      </c>
      <c r="C11" s="66">
        <v>29445</v>
      </c>
      <c r="D11" s="57">
        <v>31138</v>
      </c>
      <c r="E11" s="326">
        <v>16089</v>
      </c>
    </row>
    <row r="12" spans="1:5" ht="12.75">
      <c r="A12" s="21" t="s">
        <v>15</v>
      </c>
      <c r="B12" s="22" t="s">
        <v>7</v>
      </c>
      <c r="C12" s="66">
        <f>SUM(C13:C15)</f>
        <v>50300</v>
      </c>
      <c r="D12" s="57">
        <v>50300</v>
      </c>
      <c r="E12" s="326">
        <f>SUM(E13:E15)</f>
        <v>18184</v>
      </c>
    </row>
    <row r="13" spans="1:5" ht="12.75">
      <c r="A13" s="23"/>
      <c r="B13" s="1" t="s">
        <v>86</v>
      </c>
      <c r="C13" s="61">
        <v>48050</v>
      </c>
      <c r="D13" s="1">
        <v>48050</v>
      </c>
      <c r="E13" s="32">
        <v>16864</v>
      </c>
    </row>
    <row r="14" spans="1:5" ht="12.75">
      <c r="A14" s="24"/>
      <c r="B14" s="1" t="s">
        <v>87</v>
      </c>
      <c r="C14" s="61">
        <v>2000</v>
      </c>
      <c r="D14" s="1">
        <v>2000</v>
      </c>
      <c r="E14" s="32">
        <v>855</v>
      </c>
    </row>
    <row r="15" spans="1:5" ht="12.75">
      <c r="A15" s="24"/>
      <c r="B15" s="1" t="s">
        <v>88</v>
      </c>
      <c r="C15" s="61">
        <v>250</v>
      </c>
      <c r="D15" s="1">
        <v>250</v>
      </c>
      <c r="E15" s="32">
        <v>465</v>
      </c>
    </row>
    <row r="16" spans="1:5" ht="12.75">
      <c r="A16" s="56" t="s">
        <v>16</v>
      </c>
      <c r="B16" s="192" t="s">
        <v>371</v>
      </c>
      <c r="C16" s="66">
        <v>66196</v>
      </c>
      <c r="D16" s="57">
        <v>66196</v>
      </c>
      <c r="E16" s="326">
        <f>SUM(E17:E22)</f>
        <v>54818</v>
      </c>
    </row>
    <row r="17" spans="1:5" ht="12.75">
      <c r="A17" s="24"/>
      <c r="B17" s="1" t="s">
        <v>372</v>
      </c>
      <c r="C17" s="61">
        <v>17410</v>
      </c>
      <c r="D17" s="1">
        <v>17410</v>
      </c>
      <c r="E17" s="32">
        <v>9302</v>
      </c>
    </row>
    <row r="18" spans="1:5" ht="12.75">
      <c r="A18" s="24"/>
      <c r="B18" s="1" t="s">
        <v>373</v>
      </c>
      <c r="C18" s="61">
        <v>19299</v>
      </c>
      <c r="D18" s="1">
        <v>19299</v>
      </c>
      <c r="E18" s="32">
        <v>9634</v>
      </c>
    </row>
    <row r="19" spans="1:5" ht="12.75">
      <c r="A19" s="24"/>
      <c r="B19" s="1" t="s">
        <v>374</v>
      </c>
      <c r="C19" s="61">
        <v>9752</v>
      </c>
      <c r="D19" s="1">
        <v>9752</v>
      </c>
      <c r="E19" s="32">
        <v>14394</v>
      </c>
    </row>
    <row r="20" spans="1:5" ht="12.75">
      <c r="A20" s="24"/>
      <c r="B20" s="1" t="s">
        <v>375</v>
      </c>
      <c r="C20" s="61">
        <v>1821</v>
      </c>
      <c r="D20" s="1">
        <v>1821</v>
      </c>
      <c r="E20" s="32">
        <v>947</v>
      </c>
    </row>
    <row r="21" spans="1:5" ht="12.75">
      <c r="A21" s="24"/>
      <c r="B21" s="1" t="s">
        <v>376</v>
      </c>
      <c r="C21" s="61">
        <v>248</v>
      </c>
      <c r="D21" s="1">
        <v>248</v>
      </c>
      <c r="E21" s="32">
        <v>19697</v>
      </c>
    </row>
    <row r="22" spans="1:5" ht="12.75">
      <c r="A22" s="24"/>
      <c r="B22" s="1" t="s">
        <v>344</v>
      </c>
      <c r="C22" s="61">
        <v>17666</v>
      </c>
      <c r="D22" s="1">
        <v>17666</v>
      </c>
      <c r="E22" s="32">
        <v>844</v>
      </c>
    </row>
    <row r="23" spans="1:5" ht="12.75">
      <c r="A23" s="56" t="s">
        <v>17</v>
      </c>
      <c r="B23" s="192" t="s">
        <v>90</v>
      </c>
      <c r="C23" s="123">
        <v>28248</v>
      </c>
      <c r="D23" s="57">
        <v>29748</v>
      </c>
      <c r="E23" s="326">
        <v>30407</v>
      </c>
    </row>
    <row r="24" spans="1:5" ht="12.75">
      <c r="A24" s="24"/>
      <c r="B24" s="1" t="s">
        <v>91</v>
      </c>
      <c r="C24" s="61">
        <v>28248</v>
      </c>
      <c r="D24" s="1">
        <v>29748</v>
      </c>
      <c r="E24" s="32">
        <v>30407</v>
      </c>
    </row>
    <row r="25" spans="1:5" ht="12.75">
      <c r="A25" s="24"/>
      <c r="B25" s="1" t="s">
        <v>92</v>
      </c>
      <c r="C25" s="61">
        <v>2797</v>
      </c>
      <c r="D25" s="1">
        <v>2797</v>
      </c>
      <c r="E25" s="32">
        <v>1485</v>
      </c>
    </row>
    <row r="26" spans="1:5" ht="30.75" customHeight="1">
      <c r="A26" s="24"/>
      <c r="B26" s="25" t="s">
        <v>93</v>
      </c>
      <c r="C26" s="317">
        <v>0</v>
      </c>
      <c r="D26" s="1">
        <v>0</v>
      </c>
      <c r="E26" s="32"/>
    </row>
    <row r="27" spans="1:5" ht="12.75">
      <c r="A27" s="21" t="s">
        <v>18</v>
      </c>
      <c r="B27" s="192" t="s">
        <v>94</v>
      </c>
      <c r="C27" s="66">
        <v>0</v>
      </c>
      <c r="D27" s="1">
        <v>0</v>
      </c>
      <c r="E27" s="32"/>
    </row>
    <row r="28" spans="1:5" ht="12.75">
      <c r="A28" s="24"/>
      <c r="B28" s="1" t="s">
        <v>165</v>
      </c>
      <c r="C28" s="61">
        <v>0</v>
      </c>
      <c r="D28" s="1">
        <v>0</v>
      </c>
      <c r="E28" s="32"/>
    </row>
    <row r="29" spans="1:5" ht="12.75">
      <c r="A29" s="21" t="s">
        <v>19</v>
      </c>
      <c r="B29" s="192" t="s">
        <v>347</v>
      </c>
      <c r="C29" s="123">
        <v>0</v>
      </c>
      <c r="D29" s="57">
        <v>28139</v>
      </c>
      <c r="E29" s="32"/>
    </row>
    <row r="30" spans="1:5" ht="13.5" thickBot="1">
      <c r="A30" s="322" t="s">
        <v>20</v>
      </c>
      <c r="B30" s="323" t="s">
        <v>95</v>
      </c>
      <c r="C30" s="324">
        <v>0</v>
      </c>
      <c r="D30" s="316">
        <v>0</v>
      </c>
      <c r="E30" s="319"/>
    </row>
    <row r="31" spans="1:5" ht="13.5" thickBot="1">
      <c r="A31" s="439" t="s">
        <v>216</v>
      </c>
      <c r="B31" s="440"/>
      <c r="C31" s="325">
        <f>SUM(C11+C12+C16+C23+C27+C29)</f>
        <v>174189</v>
      </c>
      <c r="D31" s="325">
        <f>SUM(D11+D12+D16+D23+D29)</f>
        <v>205521</v>
      </c>
      <c r="E31" s="394">
        <f>SUM(E11+E12+E16+E23+E29)</f>
        <v>119498</v>
      </c>
    </row>
    <row r="32" spans="1:5" ht="12.75">
      <c r="A32" s="443" t="s">
        <v>71</v>
      </c>
      <c r="B32" s="444"/>
      <c r="C32" s="444"/>
      <c r="D32" s="445"/>
      <c r="E32" s="446"/>
    </row>
    <row r="33" spans="1:5" ht="24" customHeight="1">
      <c r="A33" s="447"/>
      <c r="B33" s="448"/>
      <c r="C33" s="448"/>
      <c r="D33" s="449"/>
      <c r="E33" s="450"/>
    </row>
    <row r="34" spans="1:5" ht="12.75">
      <c r="A34" s="24" t="s">
        <v>14</v>
      </c>
      <c r="B34" s="1" t="s">
        <v>96</v>
      </c>
      <c r="C34" s="311">
        <v>42193</v>
      </c>
      <c r="D34" s="1">
        <v>42193</v>
      </c>
      <c r="E34" s="32">
        <v>35858</v>
      </c>
    </row>
    <row r="35" spans="1:5" ht="12.75">
      <c r="A35" s="24" t="s">
        <v>15</v>
      </c>
      <c r="B35" s="1" t="s">
        <v>38</v>
      </c>
      <c r="C35" s="311">
        <v>10272</v>
      </c>
      <c r="D35" s="1">
        <v>10272</v>
      </c>
      <c r="E35" s="32">
        <v>7264</v>
      </c>
    </row>
    <row r="36" spans="1:5" ht="12.75">
      <c r="A36" s="24" t="s">
        <v>16</v>
      </c>
      <c r="B36" s="1" t="s">
        <v>97</v>
      </c>
      <c r="C36" s="311">
        <v>72235</v>
      </c>
      <c r="D36" s="1">
        <v>73744</v>
      </c>
      <c r="E36" s="32">
        <v>26516</v>
      </c>
    </row>
    <row r="37" spans="1:5" ht="12.75">
      <c r="A37" s="24" t="s">
        <v>17</v>
      </c>
      <c r="B37" s="1" t="s">
        <v>98</v>
      </c>
      <c r="C37" s="311">
        <v>6890</v>
      </c>
      <c r="D37" s="1">
        <v>6890</v>
      </c>
      <c r="E37" s="32">
        <v>8781</v>
      </c>
    </row>
    <row r="38" spans="1:5" ht="12.75">
      <c r="A38" s="24" t="s">
        <v>18</v>
      </c>
      <c r="B38" s="1" t="s">
        <v>141</v>
      </c>
      <c r="C38" s="311">
        <v>0</v>
      </c>
      <c r="D38" s="1"/>
      <c r="E38" s="32"/>
    </row>
    <row r="39" spans="1:5" ht="12.75">
      <c r="A39" s="24" t="s">
        <v>19</v>
      </c>
      <c r="B39" s="1" t="s">
        <v>162</v>
      </c>
      <c r="C39" s="311">
        <v>11483</v>
      </c>
      <c r="D39" s="1">
        <v>33652</v>
      </c>
      <c r="E39" s="32">
        <v>27408</v>
      </c>
    </row>
    <row r="40" spans="1:5" ht="12.75">
      <c r="A40" s="24"/>
      <c r="B40" s="22" t="s">
        <v>99</v>
      </c>
      <c r="C40" s="318">
        <f>SUM(C34:C39)</f>
        <v>143073</v>
      </c>
      <c r="D40" s="318">
        <f>SUM(D34:D39)</f>
        <v>166751</v>
      </c>
      <c r="E40" s="395">
        <f>SUM(E34:E39)</f>
        <v>105827</v>
      </c>
    </row>
    <row r="41" spans="1:5" ht="14.25">
      <c r="A41" s="24" t="s">
        <v>20</v>
      </c>
      <c r="B41" s="1" t="s">
        <v>100</v>
      </c>
      <c r="C41" s="312">
        <v>1633</v>
      </c>
      <c r="D41" s="1">
        <v>0</v>
      </c>
      <c r="E41" s="32"/>
    </row>
    <row r="42" spans="1:5" ht="12.75">
      <c r="A42" s="24" t="s">
        <v>21</v>
      </c>
      <c r="B42" s="1" t="s">
        <v>101</v>
      </c>
      <c r="C42" s="311">
        <v>0</v>
      </c>
      <c r="D42" s="1"/>
      <c r="E42" s="32"/>
    </row>
    <row r="43" spans="1:5" ht="12.75">
      <c r="A43" s="24" t="s">
        <v>22</v>
      </c>
      <c r="B43" s="1" t="s">
        <v>164</v>
      </c>
      <c r="C43" s="311">
        <v>0</v>
      </c>
      <c r="D43" s="1"/>
      <c r="E43" s="32"/>
    </row>
    <row r="44" spans="1:5" ht="12.75">
      <c r="A44" s="24" t="s">
        <v>23</v>
      </c>
      <c r="B44" s="1" t="s">
        <v>102</v>
      </c>
      <c r="C44" s="311">
        <v>0</v>
      </c>
      <c r="D44" s="1"/>
      <c r="E44" s="32"/>
    </row>
    <row r="45" spans="1:5" ht="13.5" thickBot="1">
      <c r="A45" s="307" t="s">
        <v>24</v>
      </c>
      <c r="B45" s="316" t="s">
        <v>103</v>
      </c>
      <c r="C45" s="315">
        <v>0</v>
      </c>
      <c r="D45" s="316"/>
      <c r="E45" s="319"/>
    </row>
    <row r="46" spans="1:5" ht="13.5" thickBot="1">
      <c r="A46" s="439" t="s">
        <v>217</v>
      </c>
      <c r="B46" s="440"/>
      <c r="C46" s="321">
        <f>SUM(C40:C45)</f>
        <v>144706</v>
      </c>
      <c r="D46" s="321">
        <f>SUM(D40:D45)</f>
        <v>166751</v>
      </c>
      <c r="E46" s="396">
        <f>SUM(E40:E45)</f>
        <v>105827</v>
      </c>
    </row>
  </sheetData>
  <mergeCells count="10">
    <mergeCell ref="A46:B46"/>
    <mergeCell ref="A31:B31"/>
    <mergeCell ref="A3:B3"/>
    <mergeCell ref="B6:C6"/>
    <mergeCell ref="A9:E9"/>
    <mergeCell ref="A32:E33"/>
    <mergeCell ref="C7:E7"/>
    <mergeCell ref="C1:E1"/>
    <mergeCell ref="A4:E4"/>
    <mergeCell ref="A5:E5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6">
      <selection activeCell="E24" sqref="E24"/>
    </sheetView>
  </sheetViews>
  <sheetFormatPr defaultColWidth="9.140625" defaultRowHeight="12.75"/>
  <cols>
    <col min="1" max="1" width="5.140625" style="0" customWidth="1"/>
    <col min="2" max="2" width="41.8515625" style="0" customWidth="1"/>
    <col min="3" max="3" width="20.57421875" style="0" bestFit="1" customWidth="1"/>
    <col min="4" max="4" width="11.8515625" style="0" customWidth="1"/>
    <col min="5" max="5" width="10.57421875" style="0" customWidth="1"/>
  </cols>
  <sheetData>
    <row r="1" spans="3:5" ht="15.75">
      <c r="C1" s="373" t="s">
        <v>104</v>
      </c>
      <c r="D1" s="374"/>
      <c r="E1" s="374"/>
    </row>
    <row r="2" ht="15.75">
      <c r="A2" s="6"/>
    </row>
    <row r="3" ht="15.75">
      <c r="A3" s="6"/>
    </row>
    <row r="4" ht="15.75">
      <c r="A4" s="6"/>
    </row>
    <row r="5" ht="15.75">
      <c r="A5" s="6"/>
    </row>
    <row r="6" spans="1:3" ht="18.75">
      <c r="A6" s="376"/>
      <c r="B6" s="374"/>
      <c r="C6" s="9"/>
    </row>
    <row r="7" spans="1:5" ht="18.75">
      <c r="A7" s="376" t="s">
        <v>105</v>
      </c>
      <c r="B7" s="376"/>
      <c r="C7" s="376"/>
      <c r="D7" s="374"/>
      <c r="E7" s="374"/>
    </row>
    <row r="8" spans="1:5" ht="18.75">
      <c r="A8" s="376" t="s">
        <v>366</v>
      </c>
      <c r="B8" s="376"/>
      <c r="C8" s="376"/>
      <c r="D8" s="374"/>
      <c r="E8" s="374"/>
    </row>
    <row r="9" spans="1:2" ht="15.75">
      <c r="A9" s="7"/>
      <c r="B9" s="162"/>
    </row>
    <row r="10" ht="15.75">
      <c r="A10" s="7"/>
    </row>
    <row r="11" ht="15.75">
      <c r="A11" s="6"/>
    </row>
    <row r="12" ht="15.75">
      <c r="A12" s="6"/>
    </row>
    <row r="13" spans="3:5" ht="16.5" thickBot="1">
      <c r="C13" s="435" t="s">
        <v>53</v>
      </c>
      <c r="D13" s="430"/>
      <c r="E13" s="430"/>
    </row>
    <row r="14" spans="1:5" ht="55.5" customHeight="1" thickBot="1">
      <c r="A14" s="397" t="s">
        <v>10</v>
      </c>
      <c r="B14" s="398" t="s">
        <v>54</v>
      </c>
      <c r="C14" s="398" t="s">
        <v>350</v>
      </c>
      <c r="D14" s="399" t="s">
        <v>377</v>
      </c>
      <c r="E14" s="400" t="s">
        <v>370</v>
      </c>
    </row>
    <row r="15" spans="1:5" ht="47.25" customHeight="1" thickBot="1">
      <c r="A15" s="451" t="s">
        <v>55</v>
      </c>
      <c r="B15" s="455"/>
      <c r="C15" s="455"/>
      <c r="D15" s="453"/>
      <c r="E15" s="454"/>
    </row>
    <row r="16" spans="1:5" ht="31.5">
      <c r="A16" s="34" t="s">
        <v>14</v>
      </c>
      <c r="B16" s="15" t="s">
        <v>106</v>
      </c>
      <c r="C16" s="263">
        <v>0</v>
      </c>
      <c r="D16" s="320"/>
      <c r="E16" s="35"/>
    </row>
    <row r="17" spans="1:5" ht="15.75">
      <c r="A17" s="31" t="s">
        <v>15</v>
      </c>
      <c r="B17" s="12" t="s">
        <v>116</v>
      </c>
      <c r="C17" s="327">
        <v>0</v>
      </c>
      <c r="D17" s="1"/>
      <c r="E17" s="32"/>
    </row>
    <row r="18" spans="1:5" ht="15.75">
      <c r="A18" s="31" t="s">
        <v>16</v>
      </c>
      <c r="B18" s="12" t="s">
        <v>107</v>
      </c>
      <c r="C18" s="112">
        <v>0</v>
      </c>
      <c r="D18" s="1"/>
      <c r="E18" s="32"/>
    </row>
    <row r="19" spans="1:5" ht="15.75">
      <c r="A19" s="31" t="s">
        <v>17</v>
      </c>
      <c r="B19" s="12" t="s">
        <v>108</v>
      </c>
      <c r="C19" s="328">
        <v>0</v>
      </c>
      <c r="D19" s="1"/>
      <c r="E19" s="32"/>
    </row>
    <row r="20" spans="1:5" ht="16.5" thickBot="1">
      <c r="A20" s="33" t="s">
        <v>18</v>
      </c>
      <c r="B20" s="17" t="s">
        <v>109</v>
      </c>
      <c r="C20" s="316">
        <v>0</v>
      </c>
      <c r="D20" s="316"/>
      <c r="E20" s="319"/>
    </row>
    <row r="21" spans="1:5" ht="16.5" thickBot="1">
      <c r="A21" s="432" t="s">
        <v>110</v>
      </c>
      <c r="B21" s="433"/>
      <c r="C21" s="329">
        <f>SUM(C16:C20)</f>
        <v>0</v>
      </c>
      <c r="D21" s="401">
        <v>0</v>
      </c>
      <c r="E21" s="402">
        <v>0</v>
      </c>
    </row>
    <row r="22" spans="1:5" ht="38.25" customHeight="1" thickBot="1">
      <c r="A22" s="451" t="s">
        <v>71</v>
      </c>
      <c r="B22" s="452"/>
      <c r="C22" s="452"/>
      <c r="D22" s="453"/>
      <c r="E22" s="454"/>
    </row>
    <row r="23" spans="1:5" ht="15.75">
      <c r="A23" s="34" t="s">
        <v>14</v>
      </c>
      <c r="B23" s="15" t="s">
        <v>111</v>
      </c>
      <c r="C23" s="320">
        <v>7229</v>
      </c>
      <c r="D23" s="320">
        <v>25682</v>
      </c>
      <c r="E23" s="35">
        <v>2908</v>
      </c>
    </row>
    <row r="24" spans="1:5" ht="15.75">
      <c r="A24" s="31" t="s">
        <v>15</v>
      </c>
      <c r="B24" s="12" t="s">
        <v>112</v>
      </c>
      <c r="C24" s="1">
        <v>1588</v>
      </c>
      <c r="D24" s="1">
        <v>10088</v>
      </c>
      <c r="E24" s="32">
        <v>2360</v>
      </c>
    </row>
    <row r="25" spans="1:5" ht="15.75">
      <c r="A25" s="31" t="s">
        <v>16</v>
      </c>
      <c r="B25" s="12" t="s">
        <v>166</v>
      </c>
      <c r="C25" s="1">
        <v>3000</v>
      </c>
      <c r="D25" s="1">
        <v>3000</v>
      </c>
      <c r="E25" s="32">
        <v>628</v>
      </c>
    </row>
    <row r="26" spans="1:5" ht="15.75">
      <c r="A26" s="31" t="s">
        <v>17</v>
      </c>
      <c r="B26" s="12" t="s">
        <v>113</v>
      </c>
      <c r="C26" s="1">
        <v>0</v>
      </c>
      <c r="D26" s="1"/>
      <c r="E26" s="32"/>
    </row>
    <row r="27" spans="1:5" ht="16.5" thickBot="1">
      <c r="A27" s="33" t="s">
        <v>18</v>
      </c>
      <c r="B27" s="17" t="s">
        <v>114</v>
      </c>
      <c r="C27" s="316">
        <v>0</v>
      </c>
      <c r="D27" s="316"/>
      <c r="E27" s="319"/>
    </row>
    <row r="28" spans="1:5" ht="16.5" thickBot="1">
      <c r="A28" s="432" t="s">
        <v>115</v>
      </c>
      <c r="B28" s="433"/>
      <c r="C28" s="329">
        <f>SUM(C23:C27)</f>
        <v>11817</v>
      </c>
      <c r="D28" s="329">
        <f>SUM(D23:D27)</f>
        <v>38770</v>
      </c>
      <c r="E28" s="403">
        <f>SUM(E23:E27)</f>
        <v>5896</v>
      </c>
    </row>
  </sheetData>
  <mergeCells count="9">
    <mergeCell ref="A28:B28"/>
    <mergeCell ref="A6:B6"/>
    <mergeCell ref="A7:E7"/>
    <mergeCell ref="A22:E22"/>
    <mergeCell ref="A8:E8"/>
    <mergeCell ref="C1:E1"/>
    <mergeCell ref="C13:E13"/>
    <mergeCell ref="A15:E15"/>
    <mergeCell ref="A21:B2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workbookViewId="0" topLeftCell="A1">
      <selection activeCell="J20" sqref="J20"/>
    </sheetView>
  </sheetViews>
  <sheetFormatPr defaultColWidth="9.140625" defaultRowHeight="12.75"/>
  <cols>
    <col min="1" max="1" width="4.57421875" style="0" customWidth="1"/>
    <col min="2" max="2" width="41.28125" style="0" bestFit="1" customWidth="1"/>
    <col min="3" max="11" width="9.57421875" style="0" customWidth="1"/>
    <col min="12" max="12" width="10.140625" style="3" customWidth="1"/>
  </cols>
  <sheetData>
    <row r="1" spans="1:12" s="162" customFormat="1" ht="112.5" customHeight="1" thickBot="1">
      <c r="A1" s="163" t="s">
        <v>10</v>
      </c>
      <c r="B1" s="164" t="s">
        <v>54</v>
      </c>
      <c r="C1" s="165" t="s">
        <v>6</v>
      </c>
      <c r="D1" s="165" t="s">
        <v>7</v>
      </c>
      <c r="E1" s="165" t="s">
        <v>80</v>
      </c>
      <c r="F1" s="165" t="s">
        <v>261</v>
      </c>
      <c r="G1" s="165" t="s">
        <v>81</v>
      </c>
      <c r="H1" s="165" t="s">
        <v>82</v>
      </c>
      <c r="I1" s="165" t="s">
        <v>8</v>
      </c>
      <c r="J1" s="166" t="s">
        <v>352</v>
      </c>
      <c r="K1" s="166" t="s">
        <v>83</v>
      </c>
      <c r="L1" s="167" t="s">
        <v>9</v>
      </c>
    </row>
    <row r="2" spans="1:12" ht="12.75">
      <c r="A2" s="193" t="s">
        <v>14</v>
      </c>
      <c r="B2" s="28" t="s">
        <v>223</v>
      </c>
      <c r="C2" s="194"/>
      <c r="D2" s="194">
        <v>50300</v>
      </c>
      <c r="E2" s="194"/>
      <c r="F2" s="194">
        <v>66196</v>
      </c>
      <c r="G2" s="194"/>
      <c r="H2" s="194"/>
      <c r="I2" s="194">
        <v>2600</v>
      </c>
      <c r="J2" s="195"/>
      <c r="K2" s="195"/>
      <c r="L2" s="196">
        <f>SUM(C2:K2)</f>
        <v>119096</v>
      </c>
    </row>
    <row r="3" spans="1:12" ht="12.75">
      <c r="A3" s="271" t="s">
        <v>15</v>
      </c>
      <c r="B3" s="1" t="s">
        <v>257</v>
      </c>
      <c r="C3" s="172">
        <v>2263</v>
      </c>
      <c r="D3" s="172"/>
      <c r="E3" s="172"/>
      <c r="F3" s="172"/>
      <c r="G3" s="172"/>
      <c r="H3" s="172"/>
      <c r="I3" s="172"/>
      <c r="J3" s="173"/>
      <c r="K3" s="173"/>
      <c r="L3" s="170">
        <f>SUM(C3:K3)</f>
        <v>2263</v>
      </c>
    </row>
    <row r="4" spans="1:12" ht="12.75">
      <c r="A4" s="271" t="s">
        <v>16</v>
      </c>
      <c r="B4" s="1" t="s">
        <v>224</v>
      </c>
      <c r="C4" s="171">
        <v>134</v>
      </c>
      <c r="D4" s="171"/>
      <c r="E4" s="171"/>
      <c r="F4" s="171"/>
      <c r="G4" s="171"/>
      <c r="H4" s="171"/>
      <c r="I4" s="171"/>
      <c r="J4" s="174"/>
      <c r="K4" s="174"/>
      <c r="L4" s="170">
        <f>SUM(C4:K4)</f>
        <v>134</v>
      </c>
    </row>
    <row r="5" spans="1:12" ht="27.75" customHeight="1">
      <c r="A5" s="271" t="s">
        <v>17</v>
      </c>
      <c r="B5" s="161" t="s">
        <v>222</v>
      </c>
      <c r="C5" s="171"/>
      <c r="D5" s="171"/>
      <c r="E5" s="171"/>
      <c r="F5" s="171"/>
      <c r="G5" s="171"/>
      <c r="H5" s="171"/>
      <c r="I5" s="171">
        <v>2797</v>
      </c>
      <c r="J5" s="174"/>
      <c r="K5" s="174"/>
      <c r="L5" s="170">
        <f>SUM(C5:K5)</f>
        <v>2797</v>
      </c>
    </row>
    <row r="6" spans="1:12" ht="12.75">
      <c r="A6" s="271" t="s">
        <v>18</v>
      </c>
      <c r="B6" s="161" t="s">
        <v>4</v>
      </c>
      <c r="C6" s="171">
        <v>760</v>
      </c>
      <c r="D6" s="171"/>
      <c r="E6" s="171"/>
      <c r="F6" s="171"/>
      <c r="G6" s="171"/>
      <c r="H6" s="171"/>
      <c r="I6" s="171"/>
      <c r="J6" s="174"/>
      <c r="K6" s="174"/>
      <c r="L6" s="175">
        <f aca="true" t="shared" si="0" ref="L6:L19">SUM(C6:K6)</f>
        <v>760</v>
      </c>
    </row>
    <row r="7" spans="1:12" ht="12.75">
      <c r="A7" s="271" t="s">
        <v>19</v>
      </c>
      <c r="B7" s="1" t="s">
        <v>11</v>
      </c>
      <c r="C7" s="171">
        <v>440</v>
      </c>
      <c r="D7" s="171"/>
      <c r="E7" s="171"/>
      <c r="F7" s="171"/>
      <c r="G7" s="171"/>
      <c r="H7" s="171"/>
      <c r="I7" s="171"/>
      <c r="J7" s="174"/>
      <c r="K7" s="174"/>
      <c r="L7" s="175">
        <f t="shared" si="0"/>
        <v>440</v>
      </c>
    </row>
    <row r="8" spans="1:12" ht="12.75">
      <c r="A8" s="271" t="s">
        <v>20</v>
      </c>
      <c r="B8" s="1" t="s">
        <v>12</v>
      </c>
      <c r="C8" s="171">
        <v>6900</v>
      </c>
      <c r="D8" s="171"/>
      <c r="E8" s="171"/>
      <c r="F8" s="171"/>
      <c r="G8" s="171"/>
      <c r="H8" s="171"/>
      <c r="I8" s="171"/>
      <c r="J8" s="174"/>
      <c r="K8" s="174"/>
      <c r="L8" s="175">
        <f t="shared" si="0"/>
        <v>6900</v>
      </c>
    </row>
    <row r="9" spans="1:12" ht="12.75">
      <c r="A9" s="271" t="s">
        <v>21</v>
      </c>
      <c r="B9" s="1" t="s">
        <v>13</v>
      </c>
      <c r="C9" s="171">
        <v>9500</v>
      </c>
      <c r="D9" s="171"/>
      <c r="E9" s="171"/>
      <c r="F9" s="171"/>
      <c r="G9" s="171"/>
      <c r="H9" s="171"/>
      <c r="I9" s="171"/>
      <c r="J9" s="174"/>
      <c r="K9" s="174"/>
      <c r="L9" s="175">
        <f t="shared" si="0"/>
        <v>9500</v>
      </c>
    </row>
    <row r="10" spans="1:12" ht="12.75">
      <c r="A10" s="271" t="s">
        <v>22</v>
      </c>
      <c r="B10" s="1" t="s">
        <v>226</v>
      </c>
      <c r="C10" s="171">
        <v>1900</v>
      </c>
      <c r="D10" s="171"/>
      <c r="E10" s="171"/>
      <c r="F10" s="171"/>
      <c r="G10" s="171"/>
      <c r="H10" s="171"/>
      <c r="I10" s="171"/>
      <c r="J10" s="174"/>
      <c r="K10" s="174"/>
      <c r="L10" s="175">
        <f t="shared" si="0"/>
        <v>1900</v>
      </c>
    </row>
    <row r="11" spans="1:12" ht="24.75" customHeight="1">
      <c r="A11" s="271" t="s">
        <v>23</v>
      </c>
      <c r="B11" s="210" t="s">
        <v>258</v>
      </c>
      <c r="C11" s="171">
        <v>450</v>
      </c>
      <c r="D11" s="171"/>
      <c r="E11" s="171"/>
      <c r="F11" s="171"/>
      <c r="G11" s="171"/>
      <c r="H11" s="171"/>
      <c r="I11" s="171"/>
      <c r="J11" s="174"/>
      <c r="K11" s="174"/>
      <c r="L11" s="175">
        <f t="shared" si="0"/>
        <v>450</v>
      </c>
    </row>
    <row r="12" spans="1:12" ht="12.75">
      <c r="A12" s="271" t="s">
        <v>24</v>
      </c>
      <c r="B12" s="1" t="s">
        <v>259</v>
      </c>
      <c r="C12" s="171">
        <v>240</v>
      </c>
      <c r="D12" s="171"/>
      <c r="E12" s="171"/>
      <c r="F12" s="171"/>
      <c r="G12" s="171"/>
      <c r="H12" s="171"/>
      <c r="I12" s="171"/>
      <c r="J12" s="174"/>
      <c r="K12" s="174"/>
      <c r="L12" s="175">
        <f t="shared" si="0"/>
        <v>240</v>
      </c>
    </row>
    <row r="13" spans="1:12" ht="12.75">
      <c r="A13" s="271" t="s">
        <v>25</v>
      </c>
      <c r="B13" s="1" t="s">
        <v>206</v>
      </c>
      <c r="C13" s="171">
        <v>800</v>
      </c>
      <c r="D13" s="171"/>
      <c r="E13" s="171"/>
      <c r="F13" s="171"/>
      <c r="G13" s="171"/>
      <c r="H13" s="171"/>
      <c r="I13" s="171"/>
      <c r="J13" s="174"/>
      <c r="K13" s="174"/>
      <c r="L13" s="175">
        <f t="shared" si="0"/>
        <v>800</v>
      </c>
    </row>
    <row r="14" spans="1:12" ht="12.75">
      <c r="A14" s="271" t="s">
        <v>26</v>
      </c>
      <c r="B14" s="1" t="s">
        <v>289</v>
      </c>
      <c r="C14" s="171">
        <v>50</v>
      </c>
      <c r="D14" s="171"/>
      <c r="E14" s="171"/>
      <c r="F14" s="171"/>
      <c r="G14" s="171"/>
      <c r="H14" s="171"/>
      <c r="I14" s="171"/>
      <c r="J14" s="174"/>
      <c r="K14" s="174"/>
      <c r="L14" s="175">
        <f t="shared" si="0"/>
        <v>50</v>
      </c>
    </row>
    <row r="15" spans="1:12" ht="12.75">
      <c r="A15" s="271" t="s">
        <v>27</v>
      </c>
      <c r="B15" s="1" t="s">
        <v>225</v>
      </c>
      <c r="C15" s="171">
        <v>760</v>
      </c>
      <c r="D15" s="171"/>
      <c r="E15" s="171"/>
      <c r="F15" s="171"/>
      <c r="G15" s="171"/>
      <c r="H15" s="171"/>
      <c r="I15" s="171"/>
      <c r="J15" s="174"/>
      <c r="K15" s="174"/>
      <c r="L15" s="175">
        <f t="shared" si="0"/>
        <v>760</v>
      </c>
    </row>
    <row r="16" spans="1:12" ht="12.75">
      <c r="A16" s="271" t="s">
        <v>28</v>
      </c>
      <c r="B16" s="1" t="s">
        <v>256</v>
      </c>
      <c r="C16" s="171">
        <v>800</v>
      </c>
      <c r="D16" s="171"/>
      <c r="E16" s="171"/>
      <c r="F16" s="171"/>
      <c r="G16" s="171"/>
      <c r="H16" s="171"/>
      <c r="I16" s="171"/>
      <c r="J16" s="174"/>
      <c r="K16" s="174"/>
      <c r="L16" s="175">
        <f t="shared" si="0"/>
        <v>800</v>
      </c>
    </row>
    <row r="17" spans="1:12" ht="12.75">
      <c r="A17" s="271" t="s">
        <v>29</v>
      </c>
      <c r="B17" s="1" t="s">
        <v>227</v>
      </c>
      <c r="C17" s="171">
        <v>4621</v>
      </c>
      <c r="D17" s="171"/>
      <c r="E17" s="171"/>
      <c r="F17" s="171"/>
      <c r="G17" s="171"/>
      <c r="H17" s="171"/>
      <c r="I17" s="171"/>
      <c r="J17" s="174"/>
      <c r="K17" s="174"/>
      <c r="L17" s="175">
        <f t="shared" si="0"/>
        <v>4621</v>
      </c>
    </row>
    <row r="18" spans="1:12" ht="13.5" thickBot="1">
      <c r="A18" s="335" t="s">
        <v>30</v>
      </c>
      <c r="B18" s="316" t="s">
        <v>228</v>
      </c>
      <c r="C18" s="332">
        <v>1520</v>
      </c>
      <c r="D18" s="332"/>
      <c r="E18" s="332"/>
      <c r="F18" s="332"/>
      <c r="G18" s="332"/>
      <c r="H18" s="332"/>
      <c r="I18" s="332"/>
      <c r="J18" s="330"/>
      <c r="K18" s="330"/>
      <c r="L18" s="336">
        <f t="shared" si="0"/>
        <v>1520</v>
      </c>
    </row>
    <row r="19" spans="1:12" ht="13.5" thickBot="1">
      <c r="A19" s="337" t="s">
        <v>45</v>
      </c>
      <c r="B19" s="338" t="s">
        <v>352</v>
      </c>
      <c r="C19" s="339"/>
      <c r="D19" s="339"/>
      <c r="E19" s="339"/>
      <c r="F19" s="339"/>
      <c r="G19" s="339"/>
      <c r="H19" s="339"/>
      <c r="I19" s="339"/>
      <c r="J19" s="340">
        <v>28139</v>
      </c>
      <c r="K19" s="340"/>
      <c r="L19" s="341">
        <f t="shared" si="0"/>
        <v>28139</v>
      </c>
    </row>
    <row r="20" spans="1:12" s="162" customFormat="1" ht="13.5" thickBot="1">
      <c r="A20" s="460" t="s">
        <v>360</v>
      </c>
      <c r="B20" s="461"/>
      <c r="C20" s="177">
        <f aca="true" t="shared" si="1" ref="C20:K20">SUM(C2:C18)</f>
        <v>31138</v>
      </c>
      <c r="D20" s="177">
        <f t="shared" si="1"/>
        <v>50300</v>
      </c>
      <c r="E20" s="177">
        <f t="shared" si="1"/>
        <v>0</v>
      </c>
      <c r="F20" s="177">
        <f t="shared" si="1"/>
        <v>66196</v>
      </c>
      <c r="G20" s="177">
        <f t="shared" si="1"/>
        <v>0</v>
      </c>
      <c r="H20" s="331">
        <f t="shared" si="1"/>
        <v>0</v>
      </c>
      <c r="I20" s="333">
        <f t="shared" si="1"/>
        <v>5397</v>
      </c>
      <c r="J20" s="333">
        <v>25666</v>
      </c>
      <c r="K20" s="334">
        <f t="shared" si="1"/>
        <v>0</v>
      </c>
      <c r="L20" s="270">
        <f>SUM(L2:L19)</f>
        <v>181170</v>
      </c>
    </row>
    <row r="21" spans="1:12" s="2" customFormat="1" ht="108.75" thickBot="1">
      <c r="A21" s="163" t="s">
        <v>10</v>
      </c>
      <c r="B21" s="164" t="s">
        <v>54</v>
      </c>
      <c r="C21" s="165" t="s">
        <v>6</v>
      </c>
      <c r="D21" s="165" t="s">
        <v>7</v>
      </c>
      <c r="E21" s="165" t="s">
        <v>80</v>
      </c>
      <c r="F21" s="165" t="s">
        <v>261</v>
      </c>
      <c r="G21" s="165" t="s">
        <v>81</v>
      </c>
      <c r="H21" s="165" t="s">
        <v>82</v>
      </c>
      <c r="I21" s="165" t="s">
        <v>8</v>
      </c>
      <c r="J21" s="166" t="s">
        <v>352</v>
      </c>
      <c r="K21" s="166" t="s">
        <v>83</v>
      </c>
      <c r="L21" s="167" t="s">
        <v>9</v>
      </c>
    </row>
    <row r="22" spans="1:12" ht="26.25" thickBot="1">
      <c r="A22" s="197" t="s">
        <v>46</v>
      </c>
      <c r="B22" s="198" t="s">
        <v>250</v>
      </c>
      <c r="C22" s="199"/>
      <c r="D22" s="199"/>
      <c r="E22" s="199"/>
      <c r="F22" s="199"/>
      <c r="G22" s="199"/>
      <c r="H22" s="199"/>
      <c r="I22" s="199">
        <v>24351</v>
      </c>
      <c r="J22" s="200"/>
      <c r="K22" s="200"/>
      <c r="L22" s="201">
        <f>SUM(C22:K22)</f>
        <v>24351</v>
      </c>
    </row>
    <row r="23" spans="1:12" s="2" customFormat="1" ht="13.5" thickBot="1">
      <c r="A23" s="456" t="s">
        <v>288</v>
      </c>
      <c r="B23" s="457"/>
      <c r="C23" s="176"/>
      <c r="D23" s="176"/>
      <c r="E23" s="176"/>
      <c r="F23" s="176"/>
      <c r="G23" s="176"/>
      <c r="H23" s="176"/>
      <c r="I23" s="176">
        <f>SUM(I22:I22)</f>
        <v>24351</v>
      </c>
      <c r="J23" s="176"/>
      <c r="K23" s="176"/>
      <c r="L23" s="169">
        <f>SUM(L22:L22)</f>
        <v>24351</v>
      </c>
    </row>
    <row r="24" spans="1:12" s="2" customFormat="1" ht="16.5" thickBot="1">
      <c r="A24" s="458" t="s">
        <v>260</v>
      </c>
      <c r="B24" s="459"/>
      <c r="C24" s="168">
        <f>SUM(C20+C23)</f>
        <v>31138</v>
      </c>
      <c r="D24" s="168">
        <f aca="true" t="shared" si="2" ref="D24:L24">SUM(D20+D23)</f>
        <v>50300</v>
      </c>
      <c r="E24" s="168">
        <f t="shared" si="2"/>
        <v>0</v>
      </c>
      <c r="F24" s="168">
        <f t="shared" si="2"/>
        <v>66196</v>
      </c>
      <c r="G24" s="168">
        <f t="shared" si="2"/>
        <v>0</v>
      </c>
      <c r="H24" s="168">
        <f t="shared" si="2"/>
        <v>0</v>
      </c>
      <c r="I24" s="168">
        <f t="shared" si="2"/>
        <v>29748</v>
      </c>
      <c r="J24" s="168">
        <v>25666</v>
      </c>
      <c r="K24" s="168">
        <f t="shared" si="2"/>
        <v>0</v>
      </c>
      <c r="L24" s="342">
        <f t="shared" si="2"/>
        <v>205521</v>
      </c>
    </row>
    <row r="35" ht="16.5" customHeight="1"/>
    <row r="37" spans="1:12" s="2" customFormat="1" ht="12.75">
      <c r="A37"/>
      <c r="B37"/>
      <c r="C37"/>
      <c r="D37"/>
      <c r="E37"/>
      <c r="F37"/>
      <c r="G37"/>
      <c r="H37"/>
      <c r="I37"/>
      <c r="J37"/>
      <c r="K37"/>
      <c r="L37" s="3"/>
    </row>
  </sheetData>
  <mergeCells count="3">
    <mergeCell ref="A23:B23"/>
    <mergeCell ref="A24:B24"/>
    <mergeCell ref="A20:B20"/>
  </mergeCells>
  <printOptions/>
  <pageMargins left="0.75" right="0.75" top="1.72" bottom="0.51" header="0.5" footer="0.5"/>
  <pageSetup horizontalDpi="600" verticalDpi="600" orientation="landscape" paperSize="9" scale="89" r:id="rId1"/>
  <headerFooter alignWithMargins="0">
    <oddHeader>&amp;C&amp;"Arial,Félkövér"&amp;14
Tiszasüly Községi Önkormányzat, valamint intézményei 2014. évi bevételek előirányzatai
&amp;R4/a. számú melléklet
adatok ezer Ft-ban
</oddHeader>
  </headerFooter>
  <rowBreaks count="1" manualBreakCount="1">
    <brk id="2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75" zoomScaleNormal="60" zoomScaleSheetLayoutView="75" workbookViewId="0" topLeftCell="A1">
      <pane xSplit="8" ySplit="6" topLeftCell="I34" activePane="bottomRight" state="frozen"/>
      <selection pane="topLeft" activeCell="A1" sqref="A1"/>
      <selection pane="topRight" activeCell="J1" sqref="J1"/>
      <selection pane="bottomLeft" activeCell="A7" sqref="A7"/>
      <selection pane="bottomRight" activeCell="R2" sqref="R2"/>
    </sheetView>
  </sheetViews>
  <sheetFormatPr defaultColWidth="9.140625" defaultRowHeight="12.75"/>
  <cols>
    <col min="1" max="1" width="5.140625" style="0" bestFit="1" customWidth="1"/>
    <col min="2" max="2" width="57.00390625" style="0" bestFit="1" customWidth="1"/>
    <col min="3" max="3" width="10.140625" style="0" bestFit="1" customWidth="1"/>
    <col min="4" max="4" width="9.8515625" style="0" bestFit="1" customWidth="1"/>
    <col min="5" max="5" width="7.00390625" style="0" bestFit="1" customWidth="1"/>
    <col min="6" max="7" width="9.8515625" style="0" bestFit="1" customWidth="1"/>
    <col min="8" max="9" width="7.140625" style="0" customWidth="1"/>
    <col min="10" max="10" width="9.8515625" style="0" bestFit="1" customWidth="1"/>
    <col min="11" max="12" width="8.7109375" style="0" bestFit="1" customWidth="1"/>
    <col min="13" max="13" width="9.8515625" style="0" bestFit="1" customWidth="1"/>
    <col min="14" max="14" width="8.7109375" style="0" bestFit="1" customWidth="1"/>
    <col min="15" max="15" width="7.140625" style="0" customWidth="1"/>
    <col min="16" max="16" width="6.8515625" style="0" bestFit="1" customWidth="1"/>
    <col min="17" max="18" width="8.7109375" style="0" bestFit="1" customWidth="1"/>
    <col min="19" max="19" width="8.7109375" style="0" customWidth="1"/>
    <col min="20" max="20" width="7.28125" style="0" bestFit="1" customWidth="1"/>
    <col min="21" max="21" width="10.00390625" style="0" bestFit="1" customWidth="1"/>
    <col min="22" max="22" width="10.140625" style="0" bestFit="1" customWidth="1"/>
  </cols>
  <sheetData>
    <row r="1" spans="1:20" s="4" customFormat="1" ht="162" thickBot="1">
      <c r="A1" s="178" t="s">
        <v>10</v>
      </c>
      <c r="B1" s="189" t="s">
        <v>54</v>
      </c>
      <c r="C1" s="191" t="s">
        <v>31</v>
      </c>
      <c r="D1" s="190" t="s">
        <v>32</v>
      </c>
      <c r="E1" s="179" t="s">
        <v>33</v>
      </c>
      <c r="F1" s="179" t="s">
        <v>34</v>
      </c>
      <c r="G1" s="179" t="s">
        <v>35</v>
      </c>
      <c r="H1" s="179" t="s">
        <v>36</v>
      </c>
      <c r="I1" s="179" t="s">
        <v>37</v>
      </c>
      <c r="J1" s="179" t="s">
        <v>38</v>
      </c>
      <c r="K1" s="179" t="s">
        <v>39</v>
      </c>
      <c r="L1" s="179" t="s">
        <v>40</v>
      </c>
      <c r="M1" s="179" t="s">
        <v>219</v>
      </c>
      <c r="N1" s="179" t="s">
        <v>41</v>
      </c>
      <c r="O1" s="179" t="s">
        <v>42</v>
      </c>
      <c r="P1" s="179" t="s">
        <v>159</v>
      </c>
      <c r="Q1" s="179" t="s">
        <v>209</v>
      </c>
      <c r="R1" s="179" t="s">
        <v>43</v>
      </c>
      <c r="S1" s="272" t="s">
        <v>190</v>
      </c>
      <c r="T1" s="191" t="s">
        <v>252</v>
      </c>
    </row>
    <row r="2" spans="1:20" ht="15.75">
      <c r="A2" s="275" t="s">
        <v>14</v>
      </c>
      <c r="B2" s="276" t="s">
        <v>229</v>
      </c>
      <c r="C2" s="277">
        <f>SUM(D2:S2)</f>
        <v>38988</v>
      </c>
      <c r="D2" s="278">
        <v>3942</v>
      </c>
      <c r="E2" s="279"/>
      <c r="F2" s="279"/>
      <c r="G2" s="279">
        <v>1333</v>
      </c>
      <c r="H2" s="279"/>
      <c r="I2" s="279">
        <v>942</v>
      </c>
      <c r="J2" s="279">
        <v>1370</v>
      </c>
      <c r="K2" s="279">
        <v>2386</v>
      </c>
      <c r="L2" s="279">
        <v>4870</v>
      </c>
      <c r="M2" s="279">
        <v>1888</v>
      </c>
      <c r="N2" s="279">
        <v>1000</v>
      </c>
      <c r="O2" s="279"/>
      <c r="P2" s="279"/>
      <c r="Q2" s="370">
        <v>9301</v>
      </c>
      <c r="R2" s="370">
        <v>11956</v>
      </c>
      <c r="S2" s="280">
        <v>0</v>
      </c>
      <c r="T2" s="281">
        <v>1</v>
      </c>
    </row>
    <row r="3" spans="1:20" ht="30.75">
      <c r="A3" s="98" t="s">
        <v>15</v>
      </c>
      <c r="B3" s="249" t="s">
        <v>251</v>
      </c>
      <c r="C3" s="205">
        <f>SUM(D3:R3)</f>
        <v>24351</v>
      </c>
      <c r="D3" s="182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>
        <v>24351</v>
      </c>
      <c r="R3" s="180"/>
      <c r="S3" s="273"/>
      <c r="T3" s="183"/>
    </row>
    <row r="4" spans="1:20" ht="15.75">
      <c r="A4" s="98" t="s">
        <v>16</v>
      </c>
      <c r="B4" s="181" t="s">
        <v>224</v>
      </c>
      <c r="C4" s="205">
        <f aca="true" t="shared" si="0" ref="C4:C40">SUM(D4:R4)</f>
        <v>800</v>
      </c>
      <c r="D4" s="182"/>
      <c r="E4" s="180"/>
      <c r="F4" s="180"/>
      <c r="G4" s="180"/>
      <c r="H4" s="180"/>
      <c r="I4" s="180"/>
      <c r="J4" s="180"/>
      <c r="K4" s="180">
        <v>80</v>
      </c>
      <c r="L4" s="180">
        <v>540</v>
      </c>
      <c r="M4" s="180">
        <v>170</v>
      </c>
      <c r="N4" s="180">
        <v>10</v>
      </c>
      <c r="O4" s="180"/>
      <c r="P4" s="180"/>
      <c r="Q4" s="180"/>
      <c r="R4" s="180"/>
      <c r="S4" s="273"/>
      <c r="T4" s="183"/>
    </row>
    <row r="5" spans="1:20" ht="15.75">
      <c r="A5" s="98" t="s">
        <v>17</v>
      </c>
      <c r="B5" s="181" t="s">
        <v>230</v>
      </c>
      <c r="C5" s="205">
        <f t="shared" si="0"/>
        <v>513</v>
      </c>
      <c r="D5" s="182"/>
      <c r="E5" s="180"/>
      <c r="F5" s="180"/>
      <c r="G5" s="180"/>
      <c r="H5" s="180"/>
      <c r="I5" s="180">
        <v>100</v>
      </c>
      <c r="J5" s="180"/>
      <c r="K5" s="180"/>
      <c r="L5" s="180">
        <v>318</v>
      </c>
      <c r="M5" s="180">
        <v>90</v>
      </c>
      <c r="N5" s="180">
        <v>5</v>
      </c>
      <c r="O5" s="180"/>
      <c r="P5" s="180"/>
      <c r="Q5" s="180"/>
      <c r="R5" s="180"/>
      <c r="S5" s="273"/>
      <c r="T5" s="183"/>
    </row>
    <row r="6" spans="1:20" ht="30.75">
      <c r="A6" s="98" t="s">
        <v>18</v>
      </c>
      <c r="B6" s="249" t="s">
        <v>222</v>
      </c>
      <c r="C6" s="205">
        <f t="shared" si="0"/>
        <v>2472</v>
      </c>
      <c r="D6" s="182"/>
      <c r="E6" s="180"/>
      <c r="F6" s="180"/>
      <c r="G6" s="180"/>
      <c r="H6" s="180"/>
      <c r="I6" s="180">
        <v>1500</v>
      </c>
      <c r="J6" s="180">
        <v>400</v>
      </c>
      <c r="K6" s="180">
        <v>49</v>
      </c>
      <c r="L6" s="180">
        <v>358</v>
      </c>
      <c r="M6" s="180">
        <v>110</v>
      </c>
      <c r="N6" s="180">
        <v>55</v>
      </c>
      <c r="O6" s="180"/>
      <c r="P6" s="180"/>
      <c r="Q6" s="180"/>
      <c r="R6" s="180"/>
      <c r="S6" s="273"/>
      <c r="T6" s="183">
        <v>1</v>
      </c>
    </row>
    <row r="7" spans="1:20" ht="20.25" customHeight="1">
      <c r="A7" s="98" t="s">
        <v>19</v>
      </c>
      <c r="B7" s="249" t="s">
        <v>4</v>
      </c>
      <c r="C7" s="205">
        <f t="shared" si="0"/>
        <v>890</v>
      </c>
      <c r="D7" s="182"/>
      <c r="E7" s="180"/>
      <c r="F7" s="180"/>
      <c r="G7" s="180"/>
      <c r="H7" s="180"/>
      <c r="I7" s="180"/>
      <c r="J7" s="180"/>
      <c r="K7" s="180">
        <v>700</v>
      </c>
      <c r="L7" s="180"/>
      <c r="M7" s="180">
        <v>190</v>
      </c>
      <c r="N7" s="180"/>
      <c r="O7" s="180"/>
      <c r="P7" s="180"/>
      <c r="Q7" s="180"/>
      <c r="R7" s="180"/>
      <c r="S7" s="273"/>
      <c r="T7" s="183"/>
    </row>
    <row r="8" spans="1:20" ht="15.75">
      <c r="A8" s="98" t="s">
        <v>20</v>
      </c>
      <c r="B8" s="181" t="s">
        <v>11</v>
      </c>
      <c r="C8" s="205">
        <f>SUM(D8:R8)</f>
        <v>3050</v>
      </c>
      <c r="D8" s="182"/>
      <c r="E8" s="180"/>
      <c r="F8" s="180"/>
      <c r="G8" s="180"/>
      <c r="H8" s="180"/>
      <c r="I8" s="180"/>
      <c r="J8" s="180"/>
      <c r="K8" s="180">
        <v>2400</v>
      </c>
      <c r="L8" s="180"/>
      <c r="M8" s="180">
        <v>650</v>
      </c>
      <c r="N8" s="180"/>
      <c r="O8" s="180"/>
      <c r="P8" s="180"/>
      <c r="Q8" s="180"/>
      <c r="R8" s="180"/>
      <c r="S8" s="273"/>
      <c r="T8" s="183"/>
    </row>
    <row r="9" spans="1:20" ht="15.75">
      <c r="A9" s="98" t="s">
        <v>21</v>
      </c>
      <c r="B9" s="181" t="s">
        <v>12</v>
      </c>
      <c r="C9" s="205">
        <f t="shared" si="0"/>
        <v>5300</v>
      </c>
      <c r="D9" s="182"/>
      <c r="E9" s="180"/>
      <c r="F9" s="180"/>
      <c r="G9" s="180"/>
      <c r="H9" s="180"/>
      <c r="I9" s="180"/>
      <c r="J9" s="180"/>
      <c r="K9" s="180">
        <v>4200</v>
      </c>
      <c r="L9" s="180"/>
      <c r="M9" s="180">
        <v>1100</v>
      </c>
      <c r="N9" s="180"/>
      <c r="O9" s="180"/>
      <c r="P9" s="180"/>
      <c r="Q9" s="180"/>
      <c r="R9" s="180"/>
      <c r="S9" s="273"/>
      <c r="T9" s="183"/>
    </row>
    <row r="10" spans="1:20" ht="15.75">
      <c r="A10" s="98" t="s">
        <v>22</v>
      </c>
      <c r="B10" s="181" t="s">
        <v>13</v>
      </c>
      <c r="C10" s="205">
        <f t="shared" si="0"/>
        <v>6100</v>
      </c>
      <c r="D10" s="182"/>
      <c r="E10" s="180"/>
      <c r="F10" s="180"/>
      <c r="G10" s="180"/>
      <c r="H10" s="180"/>
      <c r="I10" s="180"/>
      <c r="J10" s="180"/>
      <c r="K10" s="180">
        <v>4800</v>
      </c>
      <c r="L10" s="180"/>
      <c r="M10" s="180">
        <v>1300</v>
      </c>
      <c r="N10" s="180"/>
      <c r="O10" s="180"/>
      <c r="P10" s="180"/>
      <c r="Q10" s="180"/>
      <c r="R10" s="180"/>
      <c r="S10" s="273"/>
      <c r="T10" s="183"/>
    </row>
    <row r="11" spans="1:20" ht="15.75">
      <c r="A11" s="98" t="s">
        <v>23</v>
      </c>
      <c r="B11" s="181" t="s">
        <v>226</v>
      </c>
      <c r="C11" s="205">
        <f t="shared" si="0"/>
        <v>1270</v>
      </c>
      <c r="D11" s="182"/>
      <c r="E11" s="180"/>
      <c r="F11" s="180"/>
      <c r="G11" s="180"/>
      <c r="H11" s="180"/>
      <c r="I11" s="180"/>
      <c r="J11" s="180"/>
      <c r="K11" s="180">
        <v>1000</v>
      </c>
      <c r="L11" s="180"/>
      <c r="M11" s="180">
        <v>270</v>
      </c>
      <c r="N11" s="180"/>
      <c r="O11" s="180"/>
      <c r="P11" s="180"/>
      <c r="Q11" s="180"/>
      <c r="R11" s="180"/>
      <c r="S11" s="273"/>
      <c r="T11" s="183"/>
    </row>
    <row r="12" spans="1:20" ht="15.75">
      <c r="A12" s="98" t="s">
        <v>24</v>
      </c>
      <c r="B12" s="181" t="s">
        <v>237</v>
      </c>
      <c r="C12" s="205">
        <f t="shared" si="0"/>
        <v>425</v>
      </c>
      <c r="D12" s="182"/>
      <c r="E12" s="180"/>
      <c r="F12" s="180"/>
      <c r="G12" s="180"/>
      <c r="H12" s="180"/>
      <c r="I12" s="180"/>
      <c r="J12" s="180"/>
      <c r="K12" s="180">
        <v>240</v>
      </c>
      <c r="L12" s="180"/>
      <c r="M12" s="180">
        <v>60</v>
      </c>
      <c r="N12" s="180">
        <v>125</v>
      </c>
      <c r="O12" s="180"/>
      <c r="P12" s="180"/>
      <c r="Q12" s="180"/>
      <c r="R12" s="180"/>
      <c r="S12" s="273"/>
      <c r="T12" s="183"/>
    </row>
    <row r="13" spans="1:20" ht="15.75">
      <c r="A13" s="98" t="s">
        <v>25</v>
      </c>
      <c r="B13" s="181" t="s">
        <v>236</v>
      </c>
      <c r="C13" s="205">
        <f t="shared" si="0"/>
        <v>7150</v>
      </c>
      <c r="D13" s="182"/>
      <c r="E13" s="180"/>
      <c r="F13" s="180"/>
      <c r="G13" s="180"/>
      <c r="H13" s="180"/>
      <c r="I13" s="180"/>
      <c r="J13" s="180"/>
      <c r="K13" s="180">
        <v>1000</v>
      </c>
      <c r="L13" s="180">
        <v>1415</v>
      </c>
      <c r="M13" s="180">
        <v>650</v>
      </c>
      <c r="N13" s="180">
        <v>85</v>
      </c>
      <c r="O13" s="180"/>
      <c r="P13" s="180"/>
      <c r="Q13" s="180"/>
      <c r="R13" s="180">
        <v>4000</v>
      </c>
      <c r="S13" s="273"/>
      <c r="T13" s="183"/>
    </row>
    <row r="14" spans="1:20" ht="15.75">
      <c r="A14" s="98" t="s">
        <v>26</v>
      </c>
      <c r="B14" s="181" t="s">
        <v>220</v>
      </c>
      <c r="C14" s="205">
        <f t="shared" si="0"/>
        <v>1020</v>
      </c>
      <c r="D14" s="182"/>
      <c r="E14" s="180"/>
      <c r="F14" s="180"/>
      <c r="G14" s="180"/>
      <c r="H14" s="180"/>
      <c r="I14" s="180"/>
      <c r="J14" s="180"/>
      <c r="K14" s="180"/>
      <c r="L14" s="180">
        <v>820</v>
      </c>
      <c r="M14" s="180">
        <v>200</v>
      </c>
      <c r="N14" s="180"/>
      <c r="O14" s="180"/>
      <c r="P14" s="180"/>
      <c r="Q14" s="180"/>
      <c r="R14" s="180"/>
      <c r="S14" s="273"/>
      <c r="T14" s="183"/>
    </row>
    <row r="15" spans="1:20" ht="15.75">
      <c r="A15" s="98" t="s">
        <v>27</v>
      </c>
      <c r="B15" s="181" t="s">
        <v>207</v>
      </c>
      <c r="C15" s="205">
        <f t="shared" si="0"/>
        <v>623</v>
      </c>
      <c r="D15" s="182"/>
      <c r="E15" s="180"/>
      <c r="F15" s="180"/>
      <c r="G15" s="180"/>
      <c r="H15" s="180"/>
      <c r="I15" s="180"/>
      <c r="J15" s="180"/>
      <c r="K15" s="180">
        <v>580</v>
      </c>
      <c r="L15" s="180">
        <v>10</v>
      </c>
      <c r="M15" s="180">
        <v>25</v>
      </c>
      <c r="N15" s="180">
        <v>8</v>
      </c>
      <c r="O15" s="180"/>
      <c r="P15" s="180"/>
      <c r="Q15" s="180"/>
      <c r="R15" s="180"/>
      <c r="S15" s="273"/>
      <c r="T15" s="183"/>
    </row>
    <row r="16" spans="1:20" ht="15.75">
      <c r="A16" s="98" t="s">
        <v>28</v>
      </c>
      <c r="B16" s="181" t="s">
        <v>238</v>
      </c>
      <c r="C16" s="205">
        <f t="shared" si="0"/>
        <v>115</v>
      </c>
      <c r="D16" s="182"/>
      <c r="E16" s="180"/>
      <c r="F16" s="180"/>
      <c r="G16" s="180"/>
      <c r="H16" s="180"/>
      <c r="I16" s="180"/>
      <c r="J16" s="180"/>
      <c r="K16" s="180"/>
      <c r="L16" s="180">
        <v>90</v>
      </c>
      <c r="M16" s="180">
        <v>25</v>
      </c>
      <c r="N16" s="180"/>
      <c r="O16" s="180"/>
      <c r="P16" s="180"/>
      <c r="Q16" s="180"/>
      <c r="R16" s="180"/>
      <c r="S16" s="273"/>
      <c r="T16" s="183"/>
    </row>
    <row r="17" spans="1:20" ht="15.75">
      <c r="A17" s="98" t="s">
        <v>29</v>
      </c>
      <c r="B17" s="181" t="s">
        <v>206</v>
      </c>
      <c r="C17" s="205">
        <f t="shared" si="0"/>
        <v>820</v>
      </c>
      <c r="D17" s="182"/>
      <c r="E17" s="180"/>
      <c r="F17" s="180"/>
      <c r="G17" s="180"/>
      <c r="H17" s="180"/>
      <c r="I17" s="180"/>
      <c r="J17" s="180"/>
      <c r="K17" s="180">
        <v>450</v>
      </c>
      <c r="L17" s="180">
        <v>200</v>
      </c>
      <c r="M17" s="180">
        <v>170</v>
      </c>
      <c r="N17" s="180"/>
      <c r="O17" s="180"/>
      <c r="P17" s="180"/>
      <c r="Q17" s="180"/>
      <c r="R17" s="180"/>
      <c r="S17" s="273"/>
      <c r="T17" s="183"/>
    </row>
    <row r="18" spans="1:20" ht="15.75">
      <c r="A18" s="98" t="s">
        <v>30</v>
      </c>
      <c r="B18" s="181" t="s">
        <v>334</v>
      </c>
      <c r="C18" s="205">
        <f t="shared" si="0"/>
        <v>2100</v>
      </c>
      <c r="D18" s="182"/>
      <c r="E18" s="180"/>
      <c r="F18" s="180"/>
      <c r="G18" s="180"/>
      <c r="H18" s="180"/>
      <c r="I18" s="180"/>
      <c r="J18" s="180"/>
      <c r="K18" s="180">
        <v>300</v>
      </c>
      <c r="L18" s="180">
        <v>1300</v>
      </c>
      <c r="M18" s="180">
        <v>500</v>
      </c>
      <c r="N18" s="180"/>
      <c r="O18" s="180"/>
      <c r="P18" s="180"/>
      <c r="Q18" s="180"/>
      <c r="R18" s="180"/>
      <c r="S18" s="273"/>
      <c r="T18" s="183"/>
    </row>
    <row r="19" spans="1:20" ht="15.75">
      <c r="A19" s="98" t="s">
        <v>45</v>
      </c>
      <c r="B19" s="181" t="s">
        <v>208</v>
      </c>
      <c r="C19" s="205">
        <f t="shared" si="0"/>
        <v>14526</v>
      </c>
      <c r="D19" s="182">
        <v>2900</v>
      </c>
      <c r="E19" s="180"/>
      <c r="F19" s="180">
        <v>80</v>
      </c>
      <c r="G19" s="180">
        <v>362</v>
      </c>
      <c r="H19" s="180"/>
      <c r="I19" s="180"/>
      <c r="J19" s="180">
        <v>842</v>
      </c>
      <c r="K19" s="180">
        <v>3060</v>
      </c>
      <c r="L19" s="180">
        <v>160</v>
      </c>
      <c r="M19" s="180">
        <v>860</v>
      </c>
      <c r="N19" s="180">
        <v>262</v>
      </c>
      <c r="O19" s="180"/>
      <c r="P19" s="180"/>
      <c r="Q19" s="180"/>
      <c r="R19" s="180">
        <v>6000</v>
      </c>
      <c r="S19" s="273"/>
      <c r="T19" s="183">
        <v>2</v>
      </c>
    </row>
    <row r="20" spans="1:20" ht="15.75">
      <c r="A20" s="98" t="s">
        <v>46</v>
      </c>
      <c r="B20" s="181" t="s">
        <v>5</v>
      </c>
      <c r="C20" s="205">
        <f t="shared" si="0"/>
        <v>13649</v>
      </c>
      <c r="D20" s="182">
        <v>5940</v>
      </c>
      <c r="E20" s="180"/>
      <c r="F20" s="180">
        <v>50</v>
      </c>
      <c r="G20" s="180">
        <v>384</v>
      </c>
      <c r="H20" s="180"/>
      <c r="I20" s="180"/>
      <c r="J20" s="180">
        <v>1400</v>
      </c>
      <c r="K20" s="180">
        <v>1830</v>
      </c>
      <c r="L20" s="180">
        <v>2445</v>
      </c>
      <c r="M20" s="180">
        <v>1190</v>
      </c>
      <c r="N20" s="180">
        <v>410</v>
      </c>
      <c r="O20" s="180"/>
      <c r="P20" s="180"/>
      <c r="Q20" s="180"/>
      <c r="R20" s="180"/>
      <c r="S20" s="273"/>
      <c r="T20" s="183">
        <v>4</v>
      </c>
    </row>
    <row r="21" spans="1:20" ht="15.75">
      <c r="A21" s="98" t="s">
        <v>47</v>
      </c>
      <c r="B21" s="181" t="s">
        <v>225</v>
      </c>
      <c r="C21" s="205">
        <f t="shared" si="0"/>
        <v>5060</v>
      </c>
      <c r="D21" s="182"/>
      <c r="E21" s="180"/>
      <c r="F21" s="180"/>
      <c r="G21" s="180"/>
      <c r="H21" s="180"/>
      <c r="I21" s="180"/>
      <c r="J21" s="180"/>
      <c r="K21" s="180">
        <v>180</v>
      </c>
      <c r="L21" s="180">
        <v>3800</v>
      </c>
      <c r="M21" s="180">
        <v>1080</v>
      </c>
      <c r="N21" s="180"/>
      <c r="O21" s="180"/>
      <c r="P21" s="180"/>
      <c r="Q21" s="180"/>
      <c r="R21" s="180"/>
      <c r="S21" s="273"/>
      <c r="T21" s="183"/>
    </row>
    <row r="22" spans="1:20" ht="15.75">
      <c r="A22" s="98" t="s">
        <v>48</v>
      </c>
      <c r="B22" s="181" t="s">
        <v>284</v>
      </c>
      <c r="C22" s="205">
        <f t="shared" si="0"/>
        <v>150</v>
      </c>
      <c r="D22" s="182"/>
      <c r="E22" s="180"/>
      <c r="F22" s="180"/>
      <c r="G22" s="180"/>
      <c r="H22" s="180"/>
      <c r="I22" s="180"/>
      <c r="J22" s="180"/>
      <c r="K22" s="180">
        <v>50</v>
      </c>
      <c r="L22" s="180">
        <v>35</v>
      </c>
      <c r="M22" s="180">
        <v>23</v>
      </c>
      <c r="N22" s="180">
        <v>42</v>
      </c>
      <c r="O22" s="180"/>
      <c r="P22" s="180"/>
      <c r="Q22" s="180"/>
      <c r="R22" s="180"/>
      <c r="S22" s="273"/>
      <c r="T22" s="183"/>
    </row>
    <row r="23" spans="1:20" ht="15.75">
      <c r="A23" s="98" t="s">
        <v>49</v>
      </c>
      <c r="B23" s="181" t="s">
        <v>239</v>
      </c>
      <c r="C23" s="205">
        <f t="shared" si="0"/>
        <v>4060</v>
      </c>
      <c r="D23" s="182"/>
      <c r="E23" s="180"/>
      <c r="F23" s="180"/>
      <c r="G23" s="180"/>
      <c r="H23" s="180"/>
      <c r="I23" s="180"/>
      <c r="J23" s="180"/>
      <c r="K23" s="180"/>
      <c r="L23" s="180">
        <v>3200</v>
      </c>
      <c r="M23" s="180">
        <v>860</v>
      </c>
      <c r="N23" s="180"/>
      <c r="O23" s="180"/>
      <c r="P23" s="180"/>
      <c r="Q23" s="180"/>
      <c r="R23" s="180"/>
      <c r="S23" s="273"/>
      <c r="T23" s="183"/>
    </row>
    <row r="24" spans="1:20" ht="15.75">
      <c r="A24" s="98" t="s">
        <v>50</v>
      </c>
      <c r="B24" s="181" t="s">
        <v>227</v>
      </c>
      <c r="C24" s="205">
        <f t="shared" si="0"/>
        <v>30146</v>
      </c>
      <c r="D24" s="182">
        <v>5100</v>
      </c>
      <c r="E24" s="180"/>
      <c r="F24" s="180">
        <v>50</v>
      </c>
      <c r="G24" s="180">
        <v>448</v>
      </c>
      <c r="H24" s="180"/>
      <c r="I24" s="180">
        <v>250</v>
      </c>
      <c r="J24" s="180">
        <v>1460</v>
      </c>
      <c r="K24" s="180">
        <v>8375</v>
      </c>
      <c r="L24" s="180">
        <v>2500</v>
      </c>
      <c r="M24" s="180">
        <v>4329</v>
      </c>
      <c r="N24" s="180">
        <v>320</v>
      </c>
      <c r="O24" s="180"/>
      <c r="P24" s="180"/>
      <c r="Q24" s="180"/>
      <c r="R24" s="180">
        <v>7314</v>
      </c>
      <c r="S24" s="273"/>
      <c r="T24" s="183">
        <v>3</v>
      </c>
    </row>
    <row r="25" spans="1:20" ht="15.75">
      <c r="A25" s="98" t="s">
        <v>51</v>
      </c>
      <c r="B25" s="181" t="s">
        <v>285</v>
      </c>
      <c r="C25" s="205">
        <f t="shared" si="0"/>
        <v>800</v>
      </c>
      <c r="D25" s="182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>
        <v>800</v>
      </c>
      <c r="P25" s="180"/>
      <c r="Q25" s="180"/>
      <c r="R25" s="180"/>
      <c r="S25" s="273"/>
      <c r="T25" s="183"/>
    </row>
    <row r="26" spans="1:20" ht="15.75">
      <c r="A26" s="98" t="s">
        <v>160</v>
      </c>
      <c r="B26" s="181" t="s">
        <v>233</v>
      </c>
      <c r="C26" s="205">
        <f t="shared" si="0"/>
        <v>500</v>
      </c>
      <c r="D26" s="182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>
        <v>500</v>
      </c>
      <c r="P26" s="180"/>
      <c r="Q26" s="180"/>
      <c r="R26" s="180"/>
      <c r="S26" s="273"/>
      <c r="T26" s="183"/>
    </row>
    <row r="27" spans="1:20" ht="15.75">
      <c r="A27" s="98" t="s">
        <v>210</v>
      </c>
      <c r="B27" s="181" t="s">
        <v>44</v>
      </c>
      <c r="C27" s="205">
        <f t="shared" si="0"/>
        <v>220</v>
      </c>
      <c r="D27" s="182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>
        <v>220</v>
      </c>
      <c r="P27" s="180"/>
      <c r="Q27" s="180"/>
      <c r="R27" s="180"/>
      <c r="S27" s="273"/>
      <c r="T27" s="183"/>
    </row>
    <row r="28" spans="1:20" ht="15.75">
      <c r="A28" s="98" t="s">
        <v>211</v>
      </c>
      <c r="B28" s="181" t="s">
        <v>234</v>
      </c>
      <c r="C28" s="205">
        <f t="shared" si="0"/>
        <v>700</v>
      </c>
      <c r="D28" s="182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>
        <v>700</v>
      </c>
      <c r="P28" s="180"/>
      <c r="Q28" s="180"/>
      <c r="R28" s="180"/>
      <c r="S28" s="273"/>
      <c r="T28" s="183"/>
    </row>
    <row r="29" spans="1:20" ht="15.75">
      <c r="A29" s="98" t="s">
        <v>212</v>
      </c>
      <c r="B29" s="181" t="s">
        <v>235</v>
      </c>
      <c r="C29" s="205">
        <f t="shared" si="0"/>
        <v>1260</v>
      </c>
      <c r="D29" s="182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>
        <v>1260</v>
      </c>
      <c r="P29" s="180"/>
      <c r="Q29" s="180"/>
      <c r="R29" s="180"/>
      <c r="S29" s="273"/>
      <c r="T29" s="183"/>
    </row>
    <row r="30" spans="1:20" ht="15.75">
      <c r="A30" s="98" t="s">
        <v>213</v>
      </c>
      <c r="B30" s="181" t="s">
        <v>2</v>
      </c>
      <c r="C30" s="205">
        <f t="shared" si="0"/>
        <v>250</v>
      </c>
      <c r="D30" s="182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>
        <v>250</v>
      </c>
      <c r="P30" s="180"/>
      <c r="Q30" s="180"/>
      <c r="R30" s="180"/>
      <c r="S30" s="273"/>
      <c r="T30" s="183"/>
    </row>
    <row r="31" spans="1:20" ht="30.75">
      <c r="A31" s="98" t="s">
        <v>214</v>
      </c>
      <c r="B31" s="249" t="s">
        <v>240</v>
      </c>
      <c r="C31" s="205">
        <f t="shared" si="0"/>
        <v>1300</v>
      </c>
      <c r="D31" s="182"/>
      <c r="E31" s="180"/>
      <c r="F31" s="180"/>
      <c r="G31" s="180"/>
      <c r="H31" s="180">
        <v>1000</v>
      </c>
      <c r="I31" s="180"/>
      <c r="J31" s="180">
        <v>300</v>
      </c>
      <c r="K31" s="180"/>
      <c r="L31" s="180"/>
      <c r="M31" s="180"/>
      <c r="N31" s="180"/>
      <c r="O31" s="180"/>
      <c r="P31" s="180"/>
      <c r="Q31" s="180"/>
      <c r="R31" s="180"/>
      <c r="S31" s="273"/>
      <c r="T31" s="183"/>
    </row>
    <row r="32" spans="1:20" ht="15.75">
      <c r="A32" s="98" t="s">
        <v>215</v>
      </c>
      <c r="B32" s="249" t="s">
        <v>262</v>
      </c>
      <c r="C32" s="205">
        <f t="shared" si="0"/>
        <v>200</v>
      </c>
      <c r="D32" s="182"/>
      <c r="E32" s="180"/>
      <c r="F32" s="180"/>
      <c r="G32" s="180"/>
      <c r="H32" s="180"/>
      <c r="I32" s="180"/>
      <c r="J32" s="180"/>
      <c r="K32" s="180">
        <v>157</v>
      </c>
      <c r="L32" s="180"/>
      <c r="M32" s="180">
        <v>43</v>
      </c>
      <c r="N32" s="180"/>
      <c r="O32" s="180"/>
      <c r="P32" s="180"/>
      <c r="Q32" s="180"/>
      <c r="R32" s="180"/>
      <c r="S32" s="273"/>
      <c r="T32" s="183"/>
    </row>
    <row r="33" spans="1:20" ht="15.75">
      <c r="A33" s="98" t="s">
        <v>221</v>
      </c>
      <c r="B33" s="181" t="s">
        <v>228</v>
      </c>
      <c r="C33" s="205">
        <f t="shared" si="0"/>
        <v>1052</v>
      </c>
      <c r="D33" s="182"/>
      <c r="E33" s="180"/>
      <c r="F33" s="180"/>
      <c r="G33" s="180"/>
      <c r="H33" s="180">
        <v>610</v>
      </c>
      <c r="I33" s="180">
        <v>51</v>
      </c>
      <c r="J33" s="180">
        <v>100</v>
      </c>
      <c r="K33" s="180">
        <v>120</v>
      </c>
      <c r="L33" s="180">
        <v>50</v>
      </c>
      <c r="M33" s="180">
        <v>46</v>
      </c>
      <c r="N33" s="180">
        <v>75</v>
      </c>
      <c r="O33" s="180"/>
      <c r="P33" s="180"/>
      <c r="Q33" s="180"/>
      <c r="R33" s="180"/>
      <c r="S33" s="273"/>
      <c r="T33" s="183">
        <v>0.5</v>
      </c>
    </row>
    <row r="34" spans="1:20" ht="15.75">
      <c r="A34" s="98" t="s">
        <v>241</v>
      </c>
      <c r="B34" s="181" t="s">
        <v>314</v>
      </c>
      <c r="C34" s="205">
        <f t="shared" si="0"/>
        <v>8000</v>
      </c>
      <c r="D34" s="182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>
        <v>8000</v>
      </c>
      <c r="S34" s="273"/>
      <c r="T34" s="183"/>
    </row>
    <row r="35" spans="1:20" ht="22.5" customHeight="1">
      <c r="A35" s="98" t="s">
        <v>242</v>
      </c>
      <c r="B35" s="181" t="s">
        <v>315</v>
      </c>
      <c r="C35" s="205">
        <f t="shared" si="0"/>
        <v>150</v>
      </c>
      <c r="D35" s="182"/>
      <c r="E35" s="180"/>
      <c r="F35" s="180"/>
      <c r="G35" s="180"/>
      <c r="H35" s="180"/>
      <c r="I35" s="180"/>
      <c r="J35" s="180"/>
      <c r="K35" s="180"/>
      <c r="L35" s="180">
        <v>120</v>
      </c>
      <c r="M35" s="180">
        <v>30</v>
      </c>
      <c r="N35" s="180"/>
      <c r="O35" s="180"/>
      <c r="P35" s="180"/>
      <c r="Q35" s="180"/>
      <c r="R35" s="180"/>
      <c r="S35" s="273"/>
      <c r="T35" s="183"/>
    </row>
    <row r="36" spans="1:20" ht="15.75">
      <c r="A36" s="98" t="s">
        <v>243</v>
      </c>
      <c r="B36" s="181" t="s">
        <v>316</v>
      </c>
      <c r="C36" s="205">
        <f t="shared" si="0"/>
        <v>2100</v>
      </c>
      <c r="D36" s="182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>
        <v>2100</v>
      </c>
      <c r="P36" s="180"/>
      <c r="Q36" s="180"/>
      <c r="R36" s="180"/>
      <c r="S36" s="273"/>
      <c r="T36" s="183"/>
    </row>
    <row r="37" spans="1:20" ht="15.75">
      <c r="A37" s="98" t="s">
        <v>244</v>
      </c>
      <c r="B37" s="181" t="s">
        <v>231</v>
      </c>
      <c r="C37" s="205">
        <f t="shared" si="0"/>
        <v>92</v>
      </c>
      <c r="D37" s="182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>
        <v>92</v>
      </c>
      <c r="P37" s="180"/>
      <c r="Q37" s="180"/>
      <c r="R37" s="180"/>
      <c r="S37" s="273"/>
      <c r="T37" s="183"/>
    </row>
    <row r="38" spans="1:20" ht="15.75">
      <c r="A38" s="98" t="s">
        <v>245</v>
      </c>
      <c r="B38" s="181" t="s">
        <v>232</v>
      </c>
      <c r="C38" s="205">
        <f t="shared" si="0"/>
        <v>900</v>
      </c>
      <c r="D38" s="182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>
        <v>900</v>
      </c>
      <c r="P38" s="180"/>
      <c r="Q38" s="180"/>
      <c r="R38" s="180"/>
      <c r="S38" s="273"/>
      <c r="T38" s="183"/>
    </row>
    <row r="39" spans="1:20" ht="15.75">
      <c r="A39" s="98" t="s">
        <v>246</v>
      </c>
      <c r="B39" s="181" t="s">
        <v>317</v>
      </c>
      <c r="C39" s="205">
        <f t="shared" si="0"/>
        <v>8</v>
      </c>
      <c r="D39" s="182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>
        <v>8</v>
      </c>
      <c r="P39" s="180"/>
      <c r="Q39" s="180"/>
      <c r="R39" s="180"/>
      <c r="S39" s="273"/>
      <c r="T39" s="183"/>
    </row>
    <row r="40" spans="1:20" ht="16.5" thickBot="1">
      <c r="A40" s="98" t="s">
        <v>312</v>
      </c>
      <c r="B40" s="184" t="s">
        <v>3</v>
      </c>
      <c r="C40" s="206">
        <f t="shared" si="0"/>
        <v>60</v>
      </c>
      <c r="D40" s="204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>
        <v>60</v>
      </c>
      <c r="P40" s="188"/>
      <c r="Q40" s="188"/>
      <c r="R40" s="188"/>
      <c r="S40" s="274"/>
      <c r="T40" s="185"/>
    </row>
    <row r="41" spans="1:22" ht="16.5" thickBot="1">
      <c r="A41" s="282"/>
      <c r="B41" s="283" t="s">
        <v>318</v>
      </c>
      <c r="C41" s="343">
        <f aca="true" t="shared" si="1" ref="C41:T41">SUM(C2:C40)</f>
        <v>181170</v>
      </c>
      <c r="D41" s="344">
        <f t="shared" si="1"/>
        <v>17882</v>
      </c>
      <c r="E41" s="254">
        <f t="shared" si="1"/>
        <v>0</v>
      </c>
      <c r="F41" s="254">
        <f t="shared" si="1"/>
        <v>180</v>
      </c>
      <c r="G41" s="254">
        <f t="shared" si="1"/>
        <v>2527</v>
      </c>
      <c r="H41" s="254">
        <f t="shared" si="1"/>
        <v>1610</v>
      </c>
      <c r="I41" s="254">
        <f t="shared" si="1"/>
        <v>2843</v>
      </c>
      <c r="J41" s="254">
        <f t="shared" si="1"/>
        <v>5872</v>
      </c>
      <c r="K41" s="254">
        <f t="shared" si="1"/>
        <v>31957</v>
      </c>
      <c r="L41" s="254">
        <f t="shared" si="1"/>
        <v>22231</v>
      </c>
      <c r="M41" s="254">
        <f t="shared" si="1"/>
        <v>15859</v>
      </c>
      <c r="N41" s="254">
        <f t="shared" si="1"/>
        <v>2397</v>
      </c>
      <c r="O41" s="254">
        <f t="shared" si="1"/>
        <v>6890</v>
      </c>
      <c r="P41" s="254">
        <f t="shared" si="1"/>
        <v>0</v>
      </c>
      <c r="Q41" s="254">
        <f t="shared" si="1"/>
        <v>33652</v>
      </c>
      <c r="R41" s="254">
        <f t="shared" si="1"/>
        <v>37270</v>
      </c>
      <c r="S41" s="254">
        <f t="shared" si="1"/>
        <v>0</v>
      </c>
      <c r="T41" s="343">
        <f t="shared" si="1"/>
        <v>11.5</v>
      </c>
      <c r="V41" s="255"/>
    </row>
    <row r="42" spans="1:20" ht="15.75" thickBot="1">
      <c r="A42" s="256" t="s">
        <v>313</v>
      </c>
      <c r="B42" s="287" t="s">
        <v>287</v>
      </c>
      <c r="C42" s="288">
        <f>SUM(D42:R42)</f>
        <v>24351</v>
      </c>
      <c r="D42" s="289">
        <v>16319</v>
      </c>
      <c r="E42" s="257"/>
      <c r="F42" s="257">
        <v>50</v>
      </c>
      <c r="G42" s="257">
        <v>782</v>
      </c>
      <c r="H42" s="257"/>
      <c r="I42" s="257"/>
      <c r="J42" s="257">
        <v>4400</v>
      </c>
      <c r="K42" s="257">
        <v>360</v>
      </c>
      <c r="L42" s="257">
        <v>345</v>
      </c>
      <c r="M42" s="257">
        <v>185</v>
      </c>
      <c r="N42" s="257">
        <v>410</v>
      </c>
      <c r="O42" s="257"/>
      <c r="P42" s="257"/>
      <c r="Q42" s="257"/>
      <c r="R42" s="257">
        <v>1500</v>
      </c>
      <c r="S42" s="290"/>
      <c r="T42" s="288">
        <v>7</v>
      </c>
    </row>
    <row r="43" spans="1:20" ht="16.5" thickBot="1">
      <c r="A43" s="284"/>
      <c r="B43" s="285" t="s">
        <v>319</v>
      </c>
      <c r="C43" s="286">
        <f>SUM(C42)</f>
        <v>24351</v>
      </c>
      <c r="D43" s="187">
        <f aca="true" t="shared" si="2" ref="D43:T43">SUM(D42)</f>
        <v>16319</v>
      </c>
      <c r="E43" s="254">
        <f t="shared" si="2"/>
        <v>0</v>
      </c>
      <c r="F43" s="254">
        <f t="shared" si="2"/>
        <v>50</v>
      </c>
      <c r="G43" s="254">
        <f t="shared" si="2"/>
        <v>782</v>
      </c>
      <c r="H43" s="254">
        <f t="shared" si="2"/>
        <v>0</v>
      </c>
      <c r="I43" s="254">
        <f t="shared" si="2"/>
        <v>0</v>
      </c>
      <c r="J43" s="254">
        <f t="shared" si="2"/>
        <v>4400</v>
      </c>
      <c r="K43" s="254">
        <f t="shared" si="2"/>
        <v>360</v>
      </c>
      <c r="L43" s="254">
        <f t="shared" si="2"/>
        <v>345</v>
      </c>
      <c r="M43" s="254">
        <f t="shared" si="2"/>
        <v>185</v>
      </c>
      <c r="N43" s="254">
        <f t="shared" si="2"/>
        <v>410</v>
      </c>
      <c r="O43" s="254">
        <f t="shared" si="2"/>
        <v>0</v>
      </c>
      <c r="P43" s="254">
        <f t="shared" si="2"/>
        <v>0</v>
      </c>
      <c r="Q43" s="254">
        <f t="shared" si="2"/>
        <v>0</v>
      </c>
      <c r="R43" s="254">
        <f t="shared" si="2"/>
        <v>1500</v>
      </c>
      <c r="S43" s="292"/>
      <c r="T43" s="286">
        <f t="shared" si="2"/>
        <v>7</v>
      </c>
    </row>
    <row r="44" spans="1:21" ht="15.75" thickBot="1">
      <c r="A44" s="258"/>
      <c r="B44" s="259" t="s">
        <v>217</v>
      </c>
      <c r="C44" s="186">
        <f>SUM(C41+C43)</f>
        <v>205521</v>
      </c>
      <c r="D44" s="357">
        <f aca="true" t="shared" si="3" ref="D44:T44">SUM(D41+D43)</f>
        <v>34201</v>
      </c>
      <c r="E44" s="358">
        <f t="shared" si="3"/>
        <v>0</v>
      </c>
      <c r="F44" s="358">
        <f t="shared" si="3"/>
        <v>230</v>
      </c>
      <c r="G44" s="358">
        <f t="shared" si="3"/>
        <v>3309</v>
      </c>
      <c r="H44" s="358">
        <f t="shared" si="3"/>
        <v>1610</v>
      </c>
      <c r="I44" s="358">
        <f t="shared" si="3"/>
        <v>2843</v>
      </c>
      <c r="J44" s="358">
        <f t="shared" si="3"/>
        <v>10272</v>
      </c>
      <c r="K44" s="358">
        <f t="shared" si="3"/>
        <v>32317</v>
      </c>
      <c r="L44" s="358">
        <f t="shared" si="3"/>
        <v>22576</v>
      </c>
      <c r="M44" s="358">
        <f t="shared" si="3"/>
        <v>16044</v>
      </c>
      <c r="N44" s="358">
        <f t="shared" si="3"/>
        <v>2807</v>
      </c>
      <c r="O44" s="358">
        <f t="shared" si="3"/>
        <v>6890</v>
      </c>
      <c r="P44" s="358">
        <f t="shared" si="3"/>
        <v>0</v>
      </c>
      <c r="Q44" s="358">
        <f t="shared" si="3"/>
        <v>33652</v>
      </c>
      <c r="R44" s="358">
        <f t="shared" si="3"/>
        <v>38770</v>
      </c>
      <c r="S44" s="358">
        <f t="shared" si="3"/>
        <v>0</v>
      </c>
      <c r="T44" s="186">
        <f t="shared" si="3"/>
        <v>18.5</v>
      </c>
      <c r="U44" s="291"/>
    </row>
    <row r="60" spans="1:20" s="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1" s="5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2"/>
    </row>
  </sheetData>
  <printOptions/>
  <pageMargins left="0.75" right="0.65" top="1.37" bottom="0.77" header="0.5" footer="0.5"/>
  <pageSetup horizontalDpi="600" verticalDpi="600" orientation="landscape" paperSize="9" scale="58" r:id="rId1"/>
  <headerFooter alignWithMargins="0">
    <oddHeader>&amp;C
&amp;"Arial,Félkövér"&amp;14Tiszasüly Községi Önkormányzat, valamint intézményei 2014. évi kiadások előirányzatai 
&amp;R4/b. számú melléklet
adatok ezer Ft-ban</oddHeader>
  </headerFooter>
  <rowBreaks count="1" manualBreakCount="1">
    <brk id="18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4">
      <selection activeCell="D19" sqref="D19:E19"/>
    </sheetView>
  </sheetViews>
  <sheetFormatPr defaultColWidth="9.140625" defaultRowHeight="12.75"/>
  <cols>
    <col min="1" max="1" width="3.8515625" style="0" bestFit="1" customWidth="1"/>
    <col min="2" max="2" width="36.421875" style="0" customWidth="1"/>
    <col min="3" max="3" width="13.00390625" style="0" customWidth="1"/>
    <col min="4" max="5" width="12.00390625" style="0" customWidth="1"/>
    <col min="6" max="6" width="18.8515625" style="0" bestFit="1" customWidth="1"/>
  </cols>
  <sheetData>
    <row r="1" spans="3:6" ht="15.75">
      <c r="C1" s="29"/>
      <c r="D1" s="29"/>
      <c r="E1" s="29"/>
      <c r="F1" s="29" t="s">
        <v>320</v>
      </c>
    </row>
    <row r="2" ht="15.75">
      <c r="A2" s="6"/>
    </row>
    <row r="3" ht="15.75">
      <c r="A3" s="6"/>
    </row>
    <row r="4" ht="15.75">
      <c r="A4" s="6"/>
    </row>
    <row r="5" spans="1:5" ht="18.75">
      <c r="A5" s="375"/>
      <c r="B5" s="462"/>
      <c r="C5" s="462"/>
      <c r="D5" s="36"/>
      <c r="E5" s="36"/>
    </row>
    <row r="6" spans="1:6" ht="18.75">
      <c r="A6" s="376" t="s">
        <v>85</v>
      </c>
      <c r="B6" s="374"/>
      <c r="C6" s="374"/>
      <c r="D6" s="374"/>
      <c r="E6" s="374"/>
      <c r="F6" s="374"/>
    </row>
    <row r="7" spans="1:6" ht="18.75">
      <c r="A7" s="376" t="s">
        <v>367</v>
      </c>
      <c r="B7" s="374"/>
      <c r="C7" s="374"/>
      <c r="D7" s="374"/>
      <c r="E7" s="374"/>
      <c r="F7" s="374"/>
    </row>
    <row r="8" spans="1:2" ht="18.75">
      <c r="A8" s="8"/>
      <c r="B8" s="162"/>
    </row>
    <row r="9" ht="15.75">
      <c r="A9" s="7"/>
    </row>
    <row r="10" ht="15.75">
      <c r="A10" s="7"/>
    </row>
    <row r="11" ht="15.75">
      <c r="A11" s="7"/>
    </row>
    <row r="12" ht="15.75">
      <c r="A12" s="7"/>
    </row>
    <row r="13" spans="2:6" ht="16.5" thickBot="1">
      <c r="B13" s="435" t="s">
        <v>53</v>
      </c>
      <c r="C13" s="430"/>
      <c r="D13" s="430"/>
      <c r="E13" s="430"/>
      <c r="F13" s="430"/>
    </row>
    <row r="14" spans="1:6" ht="60.75" customHeight="1" thickBot="1">
      <c r="A14" s="362" t="s">
        <v>10</v>
      </c>
      <c r="B14" s="363" t="s">
        <v>121</v>
      </c>
      <c r="C14" s="363" t="s">
        <v>248</v>
      </c>
      <c r="D14" s="364" t="s">
        <v>349</v>
      </c>
      <c r="E14" s="364" t="s">
        <v>363</v>
      </c>
      <c r="F14" s="365" t="s">
        <v>122</v>
      </c>
    </row>
    <row r="15" spans="1:6" ht="18" customHeight="1">
      <c r="A15" s="30" t="s">
        <v>14</v>
      </c>
      <c r="B15" s="38" t="s">
        <v>321</v>
      </c>
      <c r="C15" s="346">
        <v>1003</v>
      </c>
      <c r="D15" s="346">
        <v>1003</v>
      </c>
      <c r="E15" s="404"/>
      <c r="F15" s="347">
        <v>2014</v>
      </c>
    </row>
    <row r="16" spans="1:6" ht="15.75">
      <c r="A16" s="348" t="s">
        <v>15</v>
      </c>
      <c r="B16" s="260" t="s">
        <v>322</v>
      </c>
      <c r="C16" s="260">
        <v>585</v>
      </c>
      <c r="D16" s="260">
        <v>585</v>
      </c>
      <c r="E16" s="355">
        <v>2360</v>
      </c>
      <c r="F16" s="261">
        <v>2014</v>
      </c>
    </row>
    <row r="17" spans="1:6" ht="15.75">
      <c r="A17" s="348" t="s">
        <v>16</v>
      </c>
      <c r="B17" s="260" t="s">
        <v>353</v>
      </c>
      <c r="C17" s="260"/>
      <c r="D17" s="260">
        <v>4500</v>
      </c>
      <c r="E17" s="355"/>
      <c r="F17" s="261">
        <v>2014</v>
      </c>
    </row>
    <row r="18" spans="1:6" ht="16.5" thickBot="1">
      <c r="A18" s="349" t="s">
        <v>17</v>
      </c>
      <c r="B18" s="350" t="s">
        <v>358</v>
      </c>
      <c r="C18" s="350"/>
      <c r="D18" s="350">
        <v>4000</v>
      </c>
      <c r="E18" s="405"/>
      <c r="F18" s="351">
        <v>2014</v>
      </c>
    </row>
    <row r="19" spans="1:6" ht="16.5" thickBot="1">
      <c r="A19" s="366"/>
      <c r="B19" s="367" t="s">
        <v>323</v>
      </c>
      <c r="C19" s="367">
        <f>SUM(C15:C16)</f>
        <v>1588</v>
      </c>
      <c r="D19" s="368">
        <f>SUM(D15:D18)</f>
        <v>10088</v>
      </c>
      <c r="E19" s="368">
        <f>SUM(E15:E18)</f>
        <v>2360</v>
      </c>
      <c r="F19" s="369"/>
    </row>
    <row r="20" spans="1:6" ht="15">
      <c r="A20" s="90"/>
      <c r="B20" s="90"/>
      <c r="C20" s="90"/>
      <c r="D20" s="90"/>
      <c r="E20" s="90"/>
      <c r="F20" s="90"/>
    </row>
  </sheetData>
  <mergeCells count="4">
    <mergeCell ref="A5:C5"/>
    <mergeCell ref="B13:F13"/>
    <mergeCell ref="A6:F6"/>
    <mergeCell ref="A7:F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7">
      <selection activeCell="B62" sqref="B62"/>
    </sheetView>
  </sheetViews>
  <sheetFormatPr defaultColWidth="9.140625" defaultRowHeight="12.75"/>
  <cols>
    <col min="1" max="1" width="9.28125" style="0" customWidth="1"/>
    <col min="2" max="2" width="39.57421875" style="0" customWidth="1"/>
    <col min="3" max="5" width="14.8515625" style="0" customWidth="1"/>
    <col min="6" max="6" width="18.28125" style="0" bestFit="1" customWidth="1"/>
  </cols>
  <sheetData>
    <row r="1" ht="12.75">
      <c r="F1" s="101" t="s">
        <v>120</v>
      </c>
    </row>
    <row r="2" spans="1:6" ht="79.5" customHeight="1">
      <c r="A2" s="463" t="s">
        <v>85</v>
      </c>
      <c r="B2" s="463"/>
      <c r="C2" s="463"/>
      <c r="D2" s="463"/>
      <c r="E2" s="463"/>
      <c r="F2" s="463"/>
    </row>
    <row r="3" spans="1:6" ht="32.25" customHeight="1">
      <c r="A3" s="376" t="s">
        <v>368</v>
      </c>
      <c r="B3" s="376"/>
      <c r="C3" s="376"/>
      <c r="D3" s="376"/>
      <c r="E3" s="376"/>
      <c r="F3" s="376"/>
    </row>
    <row r="4" ht="12.75">
      <c r="B4" s="162"/>
    </row>
    <row r="5" ht="49.5" customHeight="1" thickBot="1">
      <c r="F5" s="100" t="s">
        <v>53</v>
      </c>
    </row>
    <row r="6" spans="1:6" ht="12.75" customHeight="1">
      <c r="A6" s="464" t="s">
        <v>10</v>
      </c>
      <c r="B6" s="466" t="s">
        <v>121</v>
      </c>
      <c r="C6" s="468" t="s">
        <v>248</v>
      </c>
      <c r="D6" s="468" t="s">
        <v>351</v>
      </c>
      <c r="E6" s="468" t="s">
        <v>363</v>
      </c>
      <c r="F6" s="470" t="s">
        <v>127</v>
      </c>
    </row>
    <row r="7" spans="1:6" ht="27" customHeight="1" thickBot="1">
      <c r="A7" s="465"/>
      <c r="B7" s="467"/>
      <c r="C7" s="469"/>
      <c r="D7" s="472"/>
      <c r="E7" s="472"/>
      <c r="F7" s="471"/>
    </row>
    <row r="8" spans="1:6" ht="15.75">
      <c r="A8" s="265" t="s">
        <v>14</v>
      </c>
      <c r="B8" s="266" t="s">
        <v>324</v>
      </c>
      <c r="C8" s="266">
        <v>1229</v>
      </c>
      <c r="D8" s="354">
        <v>1229</v>
      </c>
      <c r="E8" s="354">
        <v>1228</v>
      </c>
      <c r="F8" s="267" t="s">
        <v>380</v>
      </c>
    </row>
    <row r="9" spans="1:6" ht="15.75">
      <c r="A9" s="359" t="s">
        <v>15</v>
      </c>
      <c r="B9" s="360" t="s">
        <v>359</v>
      </c>
      <c r="C9" s="360">
        <v>1000</v>
      </c>
      <c r="D9" s="361">
        <v>1000</v>
      </c>
      <c r="E9" s="361"/>
      <c r="F9" s="407" t="s">
        <v>325</v>
      </c>
    </row>
    <row r="10" spans="1:6" ht="15.75">
      <c r="A10" s="268" t="s">
        <v>16</v>
      </c>
      <c r="B10" s="260" t="s">
        <v>357</v>
      </c>
      <c r="C10" s="260"/>
      <c r="D10" s="355">
        <v>1000</v>
      </c>
      <c r="E10" s="355">
        <v>997</v>
      </c>
      <c r="F10" s="269" t="s">
        <v>325</v>
      </c>
    </row>
    <row r="11" spans="1:6" ht="29.25" customHeight="1">
      <c r="A11" s="268" t="s">
        <v>17</v>
      </c>
      <c r="B11" s="264" t="s">
        <v>326</v>
      </c>
      <c r="C11" s="260">
        <v>3000</v>
      </c>
      <c r="D11" s="355">
        <v>3000</v>
      </c>
      <c r="E11" s="355">
        <v>628</v>
      </c>
      <c r="F11" s="261"/>
    </row>
    <row r="12" spans="1:6" ht="31.5">
      <c r="A12" s="268" t="s">
        <v>18</v>
      </c>
      <c r="B12" s="264" t="s">
        <v>327</v>
      </c>
      <c r="C12" s="260">
        <v>5000</v>
      </c>
      <c r="D12" s="355">
        <v>5000</v>
      </c>
      <c r="E12" s="355"/>
      <c r="F12" s="261"/>
    </row>
    <row r="13" spans="1:6" ht="15.75">
      <c r="A13" s="352" t="s">
        <v>19</v>
      </c>
      <c r="B13" s="353" t="s">
        <v>354</v>
      </c>
      <c r="C13" s="262"/>
      <c r="D13" s="345">
        <v>6000</v>
      </c>
      <c r="E13" s="345"/>
      <c r="F13" s="356" t="s">
        <v>325</v>
      </c>
    </row>
    <row r="14" spans="1:6" ht="15.75">
      <c r="A14" s="352" t="s">
        <v>20</v>
      </c>
      <c r="B14" s="353" t="s">
        <v>361</v>
      </c>
      <c r="C14" s="262"/>
      <c r="D14" s="345">
        <v>7540</v>
      </c>
      <c r="E14" s="345"/>
      <c r="F14" s="356" t="s">
        <v>325</v>
      </c>
    </row>
    <row r="15" spans="1:6" ht="15.75">
      <c r="A15" s="268" t="s">
        <v>21</v>
      </c>
      <c r="B15" s="264" t="s">
        <v>355</v>
      </c>
      <c r="C15" s="260"/>
      <c r="D15" s="260">
        <v>1500</v>
      </c>
      <c r="E15" s="355"/>
      <c r="F15" s="269" t="s">
        <v>325</v>
      </c>
    </row>
    <row r="16" spans="1:6" ht="15.75">
      <c r="A16" s="268" t="s">
        <v>22</v>
      </c>
      <c r="B16" s="264" t="s">
        <v>362</v>
      </c>
      <c r="C16" s="260"/>
      <c r="D16" s="260">
        <v>2413</v>
      </c>
      <c r="E16" s="260"/>
      <c r="F16" s="269" t="s">
        <v>379</v>
      </c>
    </row>
    <row r="17" spans="1:6" ht="15.75">
      <c r="A17" s="268" t="s">
        <v>23</v>
      </c>
      <c r="B17" s="264" t="s">
        <v>378</v>
      </c>
      <c r="C17" s="260"/>
      <c r="D17" s="260"/>
      <c r="E17" s="260">
        <v>180</v>
      </c>
      <c r="F17" s="269" t="s">
        <v>325</v>
      </c>
    </row>
    <row r="18" spans="1:6" ht="15.75">
      <c r="A18" s="268" t="s">
        <v>24</v>
      </c>
      <c r="B18" s="264" t="s">
        <v>381</v>
      </c>
      <c r="C18" s="260"/>
      <c r="D18" s="260"/>
      <c r="E18" s="260">
        <v>129</v>
      </c>
      <c r="F18" s="269"/>
    </row>
    <row r="19" spans="1:6" ht="15.75">
      <c r="A19" s="268" t="s">
        <v>25</v>
      </c>
      <c r="B19" s="264" t="s">
        <v>383</v>
      </c>
      <c r="C19" s="260"/>
      <c r="D19" s="260"/>
      <c r="E19" s="406">
        <v>50</v>
      </c>
      <c r="F19" s="269" t="s">
        <v>325</v>
      </c>
    </row>
    <row r="20" spans="1:6" ht="15.75">
      <c r="A20" s="268" t="s">
        <v>26</v>
      </c>
      <c r="B20" s="264" t="s">
        <v>384</v>
      </c>
      <c r="C20" s="260"/>
      <c r="D20" s="260"/>
      <c r="E20" s="406">
        <v>3</v>
      </c>
      <c r="F20" s="269" t="s">
        <v>325</v>
      </c>
    </row>
    <row r="21" spans="1:6" ht="15.75">
      <c r="A21" s="268" t="s">
        <v>27</v>
      </c>
      <c r="B21" s="264" t="s">
        <v>382</v>
      </c>
      <c r="C21" s="260"/>
      <c r="D21" s="260"/>
      <c r="E21" s="406">
        <v>38</v>
      </c>
      <c r="F21" s="269" t="s">
        <v>325</v>
      </c>
    </row>
    <row r="22" spans="1:6" ht="16.5" thickBot="1">
      <c r="A22" s="352" t="s">
        <v>28</v>
      </c>
      <c r="B22" s="353" t="s">
        <v>385</v>
      </c>
      <c r="C22" s="262"/>
      <c r="D22" s="262"/>
      <c r="E22" s="503">
        <v>283</v>
      </c>
      <c r="F22" s="356" t="s">
        <v>325</v>
      </c>
    </row>
    <row r="23" spans="1:6" ht="13.5" thickBot="1">
      <c r="A23" s="504"/>
      <c r="B23" s="505" t="s">
        <v>323</v>
      </c>
      <c r="C23" s="505">
        <f>SUM(C8:C12)</f>
        <v>10229</v>
      </c>
      <c r="D23" s="505">
        <f>SUM(D8:D22)</f>
        <v>28682</v>
      </c>
      <c r="E23" s="506">
        <f>SUM(E8:E22)</f>
        <v>3536</v>
      </c>
      <c r="F23" s="507"/>
    </row>
  </sheetData>
  <mergeCells count="8">
    <mergeCell ref="A2:F2"/>
    <mergeCell ref="A3:F3"/>
    <mergeCell ref="A6:A7"/>
    <mergeCell ref="B6:B7"/>
    <mergeCell ref="C6:C7"/>
    <mergeCell ref="F6:F7"/>
    <mergeCell ref="D6:D7"/>
    <mergeCell ref="E6:E7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workbookViewId="0" topLeftCell="A1">
      <selection activeCell="E27" sqref="E27"/>
    </sheetView>
  </sheetViews>
  <sheetFormatPr defaultColWidth="9.140625" defaultRowHeight="12.75"/>
  <cols>
    <col min="1" max="1" width="10.140625" style="0" customWidth="1"/>
    <col min="2" max="2" width="32.28125" style="0" customWidth="1"/>
    <col min="3" max="3" width="15.421875" style="0" customWidth="1"/>
    <col min="4" max="4" width="14.57421875" style="0" customWidth="1"/>
    <col min="5" max="5" width="13.8515625" style="0" customWidth="1"/>
  </cols>
  <sheetData>
    <row r="1" ht="15.75">
      <c r="E1" s="29" t="s">
        <v>124</v>
      </c>
    </row>
    <row r="2" ht="15.75">
      <c r="A2" s="6"/>
    </row>
    <row r="3" ht="15.75">
      <c r="A3" s="6"/>
    </row>
    <row r="4" ht="15.75">
      <c r="A4" s="6"/>
    </row>
    <row r="5" ht="15.75">
      <c r="A5" s="6"/>
    </row>
    <row r="6" ht="15.75">
      <c r="A6" s="6"/>
    </row>
    <row r="7" ht="15.75">
      <c r="A7" s="6"/>
    </row>
    <row r="8" spans="1:5" ht="18.75">
      <c r="A8" s="376" t="s">
        <v>105</v>
      </c>
      <c r="B8" s="376"/>
      <c r="C8" s="376"/>
      <c r="D8" s="376"/>
      <c r="E8" s="376"/>
    </row>
    <row r="9" ht="18.75">
      <c r="A9" s="8"/>
    </row>
    <row r="10" spans="1:5" ht="18.75">
      <c r="A10" s="376" t="s">
        <v>369</v>
      </c>
      <c r="B10" s="376"/>
      <c r="C10" s="376"/>
      <c r="D10" s="376"/>
      <c r="E10" s="376"/>
    </row>
    <row r="11" ht="18.75">
      <c r="A11" s="8"/>
    </row>
    <row r="12" ht="15.75">
      <c r="A12" s="7"/>
    </row>
    <row r="13" ht="15.75">
      <c r="A13" s="7"/>
    </row>
    <row r="14" ht="15.75">
      <c r="A14" s="7"/>
    </row>
    <row r="15" ht="16.5" thickBot="1">
      <c r="E15" s="85" t="s">
        <v>53</v>
      </c>
    </row>
    <row r="16" spans="1:5" ht="16.5" thickBot="1">
      <c r="A16" s="478" t="s">
        <v>10</v>
      </c>
      <c r="B16" s="87" t="s">
        <v>132</v>
      </c>
      <c r="C16" s="475" t="s">
        <v>154</v>
      </c>
      <c r="D16" s="477"/>
      <c r="E16" s="476"/>
    </row>
    <row r="17" spans="1:5" ht="16.5" thickBot="1">
      <c r="A17" s="479"/>
      <c r="B17" s="88" t="s">
        <v>153</v>
      </c>
      <c r="C17" s="86" t="s">
        <v>155</v>
      </c>
      <c r="D17" s="86" t="s">
        <v>192</v>
      </c>
      <c r="E17" s="86" t="s">
        <v>156</v>
      </c>
    </row>
    <row r="18" spans="1:5" ht="31.5">
      <c r="A18" s="30" t="s">
        <v>14</v>
      </c>
      <c r="B18" s="38" t="s">
        <v>193</v>
      </c>
      <c r="C18" s="38" t="s">
        <v>194</v>
      </c>
      <c r="D18" s="146">
        <v>0</v>
      </c>
      <c r="E18" s="133">
        <v>0</v>
      </c>
    </row>
    <row r="19" spans="1:5" ht="31.5">
      <c r="A19" s="31" t="s">
        <v>15</v>
      </c>
      <c r="B19" s="12" t="s">
        <v>195</v>
      </c>
      <c r="C19" s="12" t="s">
        <v>196</v>
      </c>
      <c r="D19" s="136">
        <v>0</v>
      </c>
      <c r="E19" s="135">
        <v>0</v>
      </c>
    </row>
    <row r="20" spans="1:5" ht="15.75">
      <c r="A20" s="31" t="s">
        <v>16</v>
      </c>
      <c r="B20" s="473" t="s">
        <v>197</v>
      </c>
      <c r="C20" s="474"/>
      <c r="D20" s="134">
        <v>0</v>
      </c>
      <c r="E20" s="135">
        <v>0</v>
      </c>
    </row>
    <row r="21" spans="1:5" ht="31.5">
      <c r="A21" s="31" t="s">
        <v>17</v>
      </c>
      <c r="B21" s="144" t="s">
        <v>198</v>
      </c>
      <c r="C21" s="134" t="s">
        <v>199</v>
      </c>
      <c r="D21" s="136"/>
      <c r="E21" s="135">
        <v>0</v>
      </c>
    </row>
    <row r="22" spans="1:5" ht="15.75">
      <c r="A22" s="31" t="s">
        <v>18</v>
      </c>
      <c r="B22" s="473" t="s">
        <v>200</v>
      </c>
      <c r="C22" s="474"/>
      <c r="D22" s="134">
        <v>0</v>
      </c>
      <c r="E22" s="135">
        <v>138</v>
      </c>
    </row>
    <row r="23" spans="1:5" ht="31.5">
      <c r="A23" s="34" t="s">
        <v>19</v>
      </c>
      <c r="B23" s="244" t="s">
        <v>283</v>
      </c>
      <c r="C23" s="245"/>
      <c r="D23" s="137"/>
      <c r="E23" s="138">
        <v>668</v>
      </c>
    </row>
    <row r="24" spans="1:5" ht="31.5">
      <c r="A24" s="34" t="s">
        <v>20</v>
      </c>
      <c r="B24" s="15" t="s">
        <v>201</v>
      </c>
      <c r="C24" s="15" t="s">
        <v>202</v>
      </c>
      <c r="D24" s="137">
        <v>50</v>
      </c>
      <c r="E24" s="138">
        <v>0</v>
      </c>
    </row>
    <row r="25" spans="1:5" ht="31.5">
      <c r="A25" s="31" t="s">
        <v>21</v>
      </c>
      <c r="B25" s="12" t="s">
        <v>203</v>
      </c>
      <c r="C25" s="12" t="s">
        <v>202</v>
      </c>
      <c r="D25" s="134">
        <v>50</v>
      </c>
      <c r="E25" s="135">
        <v>47</v>
      </c>
    </row>
    <row r="26" spans="1:5" ht="31.5">
      <c r="A26" s="31" t="s">
        <v>22</v>
      </c>
      <c r="B26" s="12" t="s">
        <v>203</v>
      </c>
      <c r="C26" s="12" t="s">
        <v>202</v>
      </c>
      <c r="D26" s="134">
        <v>100</v>
      </c>
      <c r="E26" s="135">
        <v>1409</v>
      </c>
    </row>
    <row r="27" spans="1:5" ht="32.25" thickBot="1">
      <c r="A27" s="99" t="s">
        <v>23</v>
      </c>
      <c r="B27" s="139" t="s">
        <v>201</v>
      </c>
      <c r="C27" s="139" t="s">
        <v>202</v>
      </c>
      <c r="D27" s="140">
        <v>100</v>
      </c>
      <c r="E27" s="141">
        <v>0</v>
      </c>
    </row>
    <row r="28" spans="1:5" ht="16.5" thickBot="1">
      <c r="A28" s="475" t="s">
        <v>123</v>
      </c>
      <c r="B28" s="476"/>
      <c r="C28" s="142"/>
      <c r="D28" s="143"/>
      <c r="E28" s="143">
        <f>SUM(E18:E27)</f>
        <v>2262</v>
      </c>
    </row>
  </sheetData>
  <mergeCells count="7">
    <mergeCell ref="B22:C22"/>
    <mergeCell ref="A28:B28"/>
    <mergeCell ref="C16:E16"/>
    <mergeCell ref="A8:E8"/>
    <mergeCell ref="A10:E10"/>
    <mergeCell ref="A16:A17"/>
    <mergeCell ref="B20:C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Tiszasüly</dc:creator>
  <cp:keywords/>
  <dc:description/>
  <cp:lastModifiedBy>TS-1</cp:lastModifiedBy>
  <cp:lastPrinted>2014-09-18T12:06:33Z</cp:lastPrinted>
  <dcterms:created xsi:type="dcterms:W3CDTF">2008-01-29T07:12:51Z</dcterms:created>
  <dcterms:modified xsi:type="dcterms:W3CDTF">2014-09-18T12:10:19Z</dcterms:modified>
  <cp:category/>
  <cp:version/>
  <cp:contentType/>
  <cp:contentStatus/>
</cp:coreProperties>
</file>