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Költségvetési rendelet Öskü 2020\excel külön\"/>
    </mc:Choice>
  </mc:AlternateContent>
  <xr:revisionPtr revIDLastSave="0" documentId="13_ncr:1_{D1886D6F-5D46-447A-8D53-74A770BB6474}" xr6:coauthVersionLast="44" xr6:coauthVersionMax="44" xr10:uidLastSave="{00000000-0000-0000-0000-000000000000}"/>
  <bookViews>
    <workbookView xWindow="-108" yWindow="-108" windowWidth="20376" windowHeight="12240" xr2:uid="{00000000-000D-0000-FFFF-FFFF00000000}"/>
  </bookViews>
  <sheets>
    <sheet name="Ei.ütemterv_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5" i="1" l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P43" i="1"/>
  <c r="O43" i="1"/>
  <c r="P42" i="1"/>
  <c r="O42" i="1"/>
  <c r="P41" i="1"/>
  <c r="O41" i="1"/>
  <c r="P40" i="1"/>
  <c r="O40" i="1"/>
  <c r="P39" i="1"/>
  <c r="O39" i="1"/>
  <c r="P38" i="1"/>
  <c r="O38" i="1"/>
  <c r="N37" i="1"/>
  <c r="N46" i="1" s="1"/>
  <c r="M37" i="1"/>
  <c r="L37" i="1"/>
  <c r="L46" i="1" s="1"/>
  <c r="K37" i="1"/>
  <c r="J37" i="1"/>
  <c r="J46" i="1" s="1"/>
  <c r="I37" i="1"/>
  <c r="H37" i="1"/>
  <c r="H46" i="1" s="1"/>
  <c r="G37" i="1"/>
  <c r="F37" i="1"/>
  <c r="F46" i="1" s="1"/>
  <c r="E37" i="1"/>
  <c r="D37" i="1"/>
  <c r="D46" i="1" s="1"/>
  <c r="C37" i="1"/>
  <c r="B37" i="1"/>
  <c r="B46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O22" i="1"/>
  <c r="P22" i="1" s="1"/>
  <c r="P21" i="1"/>
  <c r="P20" i="1"/>
  <c r="O19" i="1"/>
  <c r="P19" i="1" s="1"/>
  <c r="O18" i="1"/>
  <c r="O17" i="1"/>
  <c r="N17" i="1"/>
  <c r="M17" i="1"/>
  <c r="M25" i="1" s="1"/>
  <c r="L17" i="1"/>
  <c r="K17" i="1"/>
  <c r="K25" i="1" s="1"/>
  <c r="J17" i="1"/>
  <c r="I17" i="1"/>
  <c r="I25" i="1" s="1"/>
  <c r="H17" i="1"/>
  <c r="G17" i="1"/>
  <c r="G25" i="1" s="1"/>
  <c r="F17" i="1"/>
  <c r="E17" i="1"/>
  <c r="E25" i="1" s="1"/>
  <c r="D17" i="1"/>
  <c r="C17" i="1"/>
  <c r="C25" i="1" s="1"/>
  <c r="B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46" i="1" l="1"/>
  <c r="B25" i="1"/>
  <c r="D25" i="1"/>
  <c r="F25" i="1"/>
  <c r="H25" i="1"/>
  <c r="J25" i="1"/>
  <c r="L25" i="1"/>
  <c r="N25" i="1"/>
  <c r="O24" i="1"/>
  <c r="P24" i="1" s="1"/>
  <c r="O37" i="1"/>
  <c r="O46" i="1" s="1"/>
  <c r="C46" i="1"/>
  <c r="E46" i="1"/>
  <c r="G46" i="1"/>
  <c r="I46" i="1"/>
  <c r="K46" i="1"/>
  <c r="M46" i="1"/>
  <c r="P45" i="1"/>
  <c r="P17" i="1"/>
  <c r="P18" i="1"/>
  <c r="P26" i="1"/>
  <c r="P37" i="1"/>
  <c r="O25" i="1" l="1"/>
  <c r="P25" i="1" s="1"/>
</calcChain>
</file>

<file path=xl/sharedStrings.xml><?xml version="1.0" encoding="utf-8"?>
<sst xmlns="http://schemas.openxmlformats.org/spreadsheetml/2006/main" count="59" uniqueCount="59">
  <si>
    <t>Előirányzatfelhasználási ütemterv</t>
  </si>
  <si>
    <t>adatok  Ft-ban</t>
  </si>
  <si>
    <t>Megnevezés</t>
  </si>
  <si>
    <t>Előirányzat össz.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</si>
  <si>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</si>
  <si>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</si>
  <si>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</si>
  <si>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</si>
  <si>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</si>
  <si>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</si>
  <si>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</si>
  <si>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</si>
  <si>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Szeptemb.</t>
  </si>
  <si>
    <t>Október</t>
  </si>
  <si>
    <t>November</t>
  </si>
  <si>
    <t>December</t>
  </si>
  <si>
    <t>Összesen</t>
  </si>
  <si>
    <t>Személyi jellegű kiadások</t>
  </si>
  <si>
    <t>Járulék kiadások és szocho</t>
  </si>
  <si>
    <t>Dologi kiadások</t>
  </si>
  <si>
    <t>Ellátottak pénzbeli juttatásai</t>
  </si>
  <si>
    <t>Működési c. támogatások ÁHT-n belülre</t>
  </si>
  <si>
    <t>Működési c. támogatások ÁHT-n kívülre</t>
  </si>
  <si>
    <t>Egyéb működési kiadások</t>
  </si>
  <si>
    <t>Tartalékok</t>
  </si>
  <si>
    <t>ÁHT-n belüli megelőlegezés visszafizetése</t>
  </si>
  <si>
    <t>Likviditási célú hiteltörlesztés</t>
  </si>
  <si>
    <t>Finanszírozási kiadások</t>
  </si>
  <si>
    <t>Működési kiadások össz.</t>
  </si>
  <si>
    <t>Beruházások</t>
  </si>
  <si>
    <t>Felújítások</t>
  </si>
  <si>
    <t>Egyéb felhalm. c. támogatások ÁHT-n belülre</t>
  </si>
  <si>
    <t>Egyéb felhalm. c. támogatások ÁHT-n kívülre</t>
  </si>
  <si>
    <t>Felhalmozási tartalék</t>
  </si>
  <si>
    <t>Felhalmozási finanszírozási kiadás</t>
  </si>
  <si>
    <t>Összesen felhalm. kiad.</t>
  </si>
  <si>
    <t>Összesen kiadás</t>
  </si>
  <si>
    <t>Önkormányzatok műk. támog.</t>
  </si>
  <si>
    <t>Elkül. Állami pénzalapból átvett támogatás</t>
  </si>
  <si>
    <t>Helyi önkormányzatok és költségvetési szerveitől</t>
  </si>
  <si>
    <t>Egyéb fejezeti kezelésű ei.</t>
  </si>
  <si>
    <t>TB pénzügyi alapjai</t>
  </si>
  <si>
    <t>Közhatalmi bevételek</t>
  </si>
  <si>
    <t>Intézményi működési bevételek</t>
  </si>
  <si>
    <t>Működéci c. átvett pénzeszköz</t>
  </si>
  <si>
    <t>Értékpapír értékesítés bevételei</t>
  </si>
  <si>
    <t>Előző évi maradvány igénybevétele</t>
  </si>
  <si>
    <t>Intézményfinanszírozás</t>
  </si>
  <si>
    <t>Működési bevételek össz.</t>
  </si>
  <si>
    <t>Felhalmozási c. önk. tám.</t>
  </si>
  <si>
    <t>Felhalm. c. támogatások ÁHT-n belülről</t>
  </si>
  <si>
    <t>Felhalm. c. int. finanszírozás</t>
  </si>
  <si>
    <t>Immat. javak, ingatl. bev.</t>
  </si>
  <si>
    <t>Felhalmozási célú átvett pénzeszköz</t>
  </si>
  <si>
    <t>Hosszú lejáratú hitelek, kölcsönök felvétele pénzügyi vállakozástól</t>
  </si>
  <si>
    <t>Előző évi felhalmozási pénzmaradvány igénybevétele</t>
  </si>
  <si>
    <t>Felhalm. bevételek össz.</t>
  </si>
  <si>
    <t>Összesen bevételek</t>
  </si>
  <si>
    <t>23. számú melléklet az 1/2020. (II.13.)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</si>
</sst>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4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0" fontId="7" fillId="3" borderId="4" xfId="0" applyFont="1" applyFill="1" applyBorder="1"/>
    <xf numFmtId="3" fontId="8" fillId="3" borderId="5" xfId="0" applyNumberFormat="1" applyFont="1" applyFill="1" applyBorder="1"/>
    <xf numFmtId="3" fontId="8" fillId="3" borderId="6" xfId="0" applyNumberFormat="1" applyFont="1" applyFill="1" applyBorder="1"/>
    <xf numFmtId="0" fontId="7" fillId="2" borderId="4" xfId="0" applyFont="1" applyFill="1" applyBorder="1"/>
    <xf numFmtId="3" fontId="7" fillId="2" borderId="5" xfId="0" applyNumberFormat="1" applyFont="1" applyFill="1" applyBorder="1"/>
    <xf numFmtId="3" fontId="7" fillId="2" borderId="6" xfId="0" applyNumberFormat="1" applyFont="1" applyFill="1" applyBorder="1"/>
    <xf numFmtId="0" fontId="6" fillId="0" borderId="4" xfId="0" applyFont="1" applyBorder="1" applyAlignment="1">
      <alignment wrapText="1"/>
    </xf>
    <xf numFmtId="0" fontId="7" fillId="2" borderId="7" xfId="0" applyFont="1" applyFill="1" applyBorder="1"/>
    <xf numFmtId="3" fontId="7" fillId="2" borderId="8" xfId="0" applyNumberFormat="1" applyFont="1" applyFill="1" applyBorder="1"/>
    <xf numFmtId="3" fontId="7" fillId="2" borderId="9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workbookViewId="0">
      <selection sqref="A1:XFD1"/>
    </sheetView>
  </sheetViews>
  <sheetFormatPr defaultColWidth="9.109375" defaultRowHeight="13.8" x14ac:dyDescent="0.25"/>
  <cols>
    <col min="1" max="1" width="45.33203125" style="3" bestFit="1" customWidth="1"/>
    <col min="2" max="2" width="14.33203125" style="2" bestFit="1" customWidth="1"/>
    <col min="3" max="13" width="11.33203125" style="2" bestFit="1" customWidth="1"/>
    <col min="14" max="14" width="12.44140625" style="2" bestFit="1" customWidth="1"/>
    <col min="15" max="15" width="14.33203125" style="2" bestFit="1" customWidth="1"/>
    <col min="16" max="16" width="10.6640625" style="3" bestFit="1" customWidth="1"/>
    <col min="17" max="16384" width="9.109375" style="3"/>
  </cols>
  <sheetData>
    <row r="1" spans="1:16" x14ac:dyDescent="0.25">
      <c r="A1" s="1" t="s">
        <v>58</v>
      </c>
    </row>
    <row r="3" spans="1:16" ht="15.6" x14ac:dyDescent="0.3">
      <c r="A3" s="4" t="s">
        <v>0</v>
      </c>
    </row>
    <row r="4" spans="1:16" ht="14.4" thickBot="1" x14ac:dyDescent="0.3">
      <c r="O4" s="5" t="s">
        <v>1</v>
      </c>
    </row>
    <row r="5" spans="1:16" s="9" customFormat="1" ht="26.4" x14ac:dyDescent="0.3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7" t="s">
        <v>15</v>
      </c>
      <c r="O5" s="8" t="s">
        <v>16</v>
      </c>
    </row>
    <row r="6" spans="1:16" x14ac:dyDescent="0.25">
      <c r="A6" s="10" t="s">
        <v>17</v>
      </c>
      <c r="B6" s="11">
        <v>139917863</v>
      </c>
      <c r="C6" s="11">
        <v>11659820</v>
      </c>
      <c r="D6" s="11">
        <v>11659820</v>
      </c>
      <c r="E6" s="11">
        <v>11659820</v>
      </c>
      <c r="F6" s="11">
        <v>11659820</v>
      </c>
      <c r="G6" s="11">
        <v>11659820</v>
      </c>
      <c r="H6" s="11">
        <v>11659820</v>
      </c>
      <c r="I6" s="11">
        <v>11659820</v>
      </c>
      <c r="J6" s="11">
        <v>11659820</v>
      </c>
      <c r="K6" s="11">
        <v>11659820</v>
      </c>
      <c r="L6" s="11">
        <v>11659820</v>
      </c>
      <c r="M6" s="11">
        <v>11659820</v>
      </c>
      <c r="N6" s="11">
        <v>11659843</v>
      </c>
      <c r="O6" s="12">
        <f>SUM(C6:N6)</f>
        <v>139917863</v>
      </c>
      <c r="P6" s="3">
        <f>B6-O6</f>
        <v>0</v>
      </c>
    </row>
    <row r="7" spans="1:16" x14ac:dyDescent="0.25">
      <c r="A7" s="10" t="s">
        <v>18</v>
      </c>
      <c r="B7" s="11">
        <v>24814611</v>
      </c>
      <c r="C7" s="11">
        <v>2067884</v>
      </c>
      <c r="D7" s="11">
        <v>2067884</v>
      </c>
      <c r="E7" s="11">
        <v>2067884</v>
      </c>
      <c r="F7" s="11">
        <v>2067884</v>
      </c>
      <c r="G7" s="11">
        <v>2067884</v>
      </c>
      <c r="H7" s="11">
        <v>2067884</v>
      </c>
      <c r="I7" s="11">
        <v>2067884</v>
      </c>
      <c r="J7" s="11">
        <v>2067884</v>
      </c>
      <c r="K7" s="11">
        <v>2067884</v>
      </c>
      <c r="L7" s="11">
        <v>2067884</v>
      </c>
      <c r="M7" s="11">
        <v>2067884</v>
      </c>
      <c r="N7" s="11">
        <v>2067887</v>
      </c>
      <c r="O7" s="12">
        <f t="shared" ref="O7:O16" si="0">SUM(C7:N7)</f>
        <v>24814611</v>
      </c>
      <c r="P7" s="3">
        <f t="shared" ref="P7:P46" si="1">B7-O7</f>
        <v>0</v>
      </c>
    </row>
    <row r="8" spans="1:16" x14ac:dyDescent="0.25">
      <c r="A8" s="10" t="s">
        <v>19</v>
      </c>
      <c r="B8" s="11">
        <v>90267390</v>
      </c>
      <c r="C8" s="11">
        <v>7522282</v>
      </c>
      <c r="D8" s="11">
        <v>7522282</v>
      </c>
      <c r="E8" s="11">
        <v>7522282</v>
      </c>
      <c r="F8" s="11">
        <v>7522282</v>
      </c>
      <c r="G8" s="11">
        <v>7522282</v>
      </c>
      <c r="H8" s="11">
        <v>7522282</v>
      </c>
      <c r="I8" s="11">
        <v>7522282</v>
      </c>
      <c r="J8" s="11">
        <v>7522282</v>
      </c>
      <c r="K8" s="11">
        <v>7522282</v>
      </c>
      <c r="L8" s="11">
        <v>7522282</v>
      </c>
      <c r="M8" s="11">
        <v>7522282</v>
      </c>
      <c r="N8" s="11">
        <v>7522288</v>
      </c>
      <c r="O8" s="12">
        <f t="shared" si="0"/>
        <v>90267390</v>
      </c>
      <c r="P8" s="3">
        <f t="shared" si="1"/>
        <v>0</v>
      </c>
    </row>
    <row r="9" spans="1:16" x14ac:dyDescent="0.25">
      <c r="A9" s="10" t="s">
        <v>20</v>
      </c>
      <c r="B9" s="11">
        <v>10825000</v>
      </c>
      <c r="C9" s="11">
        <v>902083</v>
      </c>
      <c r="D9" s="11">
        <v>902087</v>
      </c>
      <c r="E9" s="11">
        <v>902083</v>
      </c>
      <c r="F9" s="11">
        <v>902083</v>
      </c>
      <c r="G9" s="11">
        <v>902083</v>
      </c>
      <c r="H9" s="11">
        <v>902083</v>
      </c>
      <c r="I9" s="11">
        <v>902083</v>
      </c>
      <c r="J9" s="11">
        <v>902083</v>
      </c>
      <c r="K9" s="11">
        <v>902083</v>
      </c>
      <c r="L9" s="11">
        <v>902083</v>
      </c>
      <c r="M9" s="11">
        <v>902083</v>
      </c>
      <c r="N9" s="11">
        <v>902083</v>
      </c>
      <c r="O9" s="12">
        <f t="shared" si="0"/>
        <v>10825000</v>
      </c>
      <c r="P9" s="3">
        <f t="shared" si="1"/>
        <v>0</v>
      </c>
    </row>
    <row r="10" spans="1:16" x14ac:dyDescent="0.25">
      <c r="A10" s="10" t="s">
        <v>21</v>
      </c>
      <c r="B10" s="11">
        <v>3256020</v>
      </c>
      <c r="C10" s="11"/>
      <c r="D10" s="11"/>
      <c r="E10" s="11"/>
      <c r="F10" s="11"/>
      <c r="G10" s="11"/>
      <c r="H10" s="11">
        <v>1628010</v>
      </c>
      <c r="I10" s="11"/>
      <c r="J10" s="11"/>
      <c r="K10" s="11"/>
      <c r="L10" s="11"/>
      <c r="M10" s="11"/>
      <c r="N10" s="11">
        <v>1628010</v>
      </c>
      <c r="O10" s="12">
        <f t="shared" si="0"/>
        <v>3256020</v>
      </c>
      <c r="P10" s="3">
        <f t="shared" si="1"/>
        <v>0</v>
      </c>
    </row>
    <row r="11" spans="1:16" x14ac:dyDescent="0.25">
      <c r="A11" s="10" t="s">
        <v>22</v>
      </c>
      <c r="B11" s="11">
        <v>3200000</v>
      </c>
      <c r="C11" s="11"/>
      <c r="D11" s="11"/>
      <c r="E11" s="11">
        <v>800000</v>
      </c>
      <c r="G11" s="11"/>
      <c r="H11" s="11">
        <v>800000</v>
      </c>
      <c r="J11" s="11"/>
      <c r="K11" s="11">
        <v>800000</v>
      </c>
      <c r="M11" s="11"/>
      <c r="N11" s="11">
        <v>800000</v>
      </c>
      <c r="O11" s="12">
        <f t="shared" si="0"/>
        <v>3200000</v>
      </c>
      <c r="P11" s="3">
        <f t="shared" si="1"/>
        <v>0</v>
      </c>
    </row>
    <row r="12" spans="1:16" x14ac:dyDescent="0.25">
      <c r="A12" s="10" t="s">
        <v>23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2">
        <f t="shared" si="0"/>
        <v>0</v>
      </c>
      <c r="P12" s="3">
        <f t="shared" si="1"/>
        <v>0</v>
      </c>
    </row>
    <row r="13" spans="1:16" x14ac:dyDescent="0.25">
      <c r="A13" s="10" t="s">
        <v>24</v>
      </c>
      <c r="B13" s="11">
        <v>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2">
        <f>SUM(C13:N13)</f>
        <v>0</v>
      </c>
      <c r="P13" s="3">
        <f>B13-O13</f>
        <v>0</v>
      </c>
    </row>
    <row r="14" spans="1:16" x14ac:dyDescent="0.25">
      <c r="A14" s="10" t="s">
        <v>25</v>
      </c>
      <c r="B14" s="11">
        <v>8161315</v>
      </c>
      <c r="C14" s="11">
        <v>8161315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>
        <f>SUM(C14:N14)</f>
        <v>8161315</v>
      </c>
      <c r="P14" s="3">
        <f>B14-O14</f>
        <v>0</v>
      </c>
    </row>
    <row r="15" spans="1:16" x14ac:dyDescent="0.25">
      <c r="A15" s="10" t="s">
        <v>26</v>
      </c>
      <c r="B15" s="11">
        <v>3720000</v>
      </c>
      <c r="C15" s="11"/>
      <c r="D15" s="11"/>
      <c r="E15" s="11">
        <v>1860000</v>
      </c>
      <c r="F15" s="11"/>
      <c r="G15" s="11"/>
      <c r="H15" s="11"/>
      <c r="I15" s="11"/>
      <c r="J15" s="11"/>
      <c r="K15" s="11"/>
      <c r="L15" s="11">
        <v>1860000</v>
      </c>
      <c r="M15" s="11"/>
      <c r="N15" s="11"/>
      <c r="O15" s="12">
        <f>SUM(C15:N15)</f>
        <v>3720000</v>
      </c>
      <c r="P15" s="3">
        <f>B15-O15</f>
        <v>0</v>
      </c>
    </row>
    <row r="16" spans="1:16" x14ac:dyDescent="0.25">
      <c r="A16" s="10" t="s">
        <v>27</v>
      </c>
      <c r="B16" s="11">
        <v>135089999</v>
      </c>
      <c r="C16" s="11">
        <v>11257499</v>
      </c>
      <c r="D16" s="11">
        <v>11257499</v>
      </c>
      <c r="E16" s="11">
        <v>11257499</v>
      </c>
      <c r="F16" s="11">
        <v>11257499</v>
      </c>
      <c r="G16" s="11">
        <v>11257499</v>
      </c>
      <c r="H16" s="11">
        <v>11257499</v>
      </c>
      <c r="I16" s="11">
        <v>11257499</v>
      </c>
      <c r="J16" s="11">
        <v>11257499</v>
      </c>
      <c r="K16" s="11">
        <v>11257499</v>
      </c>
      <c r="L16" s="11">
        <v>11257499</v>
      </c>
      <c r="M16" s="11">
        <v>11257499</v>
      </c>
      <c r="N16" s="11">
        <v>11257510</v>
      </c>
      <c r="O16" s="12">
        <f t="shared" si="0"/>
        <v>135089999</v>
      </c>
      <c r="P16" s="3">
        <f t="shared" si="1"/>
        <v>0</v>
      </c>
    </row>
    <row r="17" spans="1:16" x14ac:dyDescent="0.25">
      <c r="A17" s="13" t="s">
        <v>28</v>
      </c>
      <c r="B17" s="14">
        <f>SUM(B6:B16)</f>
        <v>419252198</v>
      </c>
      <c r="C17" s="14">
        <f>SUM(C6:C16)</f>
        <v>41570883</v>
      </c>
      <c r="D17" s="14">
        <f>SUM(D6:D16)</f>
        <v>33409572</v>
      </c>
      <c r="E17" s="14">
        <f t="shared" ref="E17:M17" si="2">SUM(E6:E16)</f>
        <v>36069568</v>
      </c>
      <c r="F17" s="14">
        <f t="shared" si="2"/>
        <v>33409568</v>
      </c>
      <c r="G17" s="14">
        <f t="shared" si="2"/>
        <v>33409568</v>
      </c>
      <c r="H17" s="14">
        <f t="shared" si="2"/>
        <v>35837578</v>
      </c>
      <c r="I17" s="14">
        <f t="shared" si="2"/>
        <v>33409568</v>
      </c>
      <c r="J17" s="14">
        <f t="shared" si="2"/>
        <v>33409568</v>
      </c>
      <c r="K17" s="14">
        <f t="shared" si="2"/>
        <v>34209568</v>
      </c>
      <c r="L17" s="14">
        <f t="shared" si="2"/>
        <v>35269568</v>
      </c>
      <c r="M17" s="14">
        <f t="shared" si="2"/>
        <v>33409568</v>
      </c>
      <c r="N17" s="14">
        <f>SUM(N6:N16)</f>
        <v>35837621</v>
      </c>
      <c r="O17" s="15">
        <f>SUM(O6:O16)</f>
        <v>419252198</v>
      </c>
      <c r="P17" s="3">
        <f>B17-O17</f>
        <v>0</v>
      </c>
    </row>
    <row r="18" spans="1:16" x14ac:dyDescent="0.25">
      <c r="A18" s="10" t="s">
        <v>29</v>
      </c>
      <c r="B18" s="11">
        <v>218551418</v>
      </c>
      <c r="C18" s="11">
        <v>18212618</v>
      </c>
      <c r="D18" s="11">
        <v>18212618</v>
      </c>
      <c r="E18" s="11">
        <v>18212618</v>
      </c>
      <c r="F18" s="11">
        <v>18212618</v>
      </c>
      <c r="G18" s="11">
        <v>18212618</v>
      </c>
      <c r="H18" s="11">
        <v>18212618</v>
      </c>
      <c r="I18" s="11">
        <v>18212618</v>
      </c>
      <c r="J18" s="11">
        <v>18212618</v>
      </c>
      <c r="K18" s="11">
        <v>18212618</v>
      </c>
      <c r="L18" s="11">
        <v>18212618</v>
      </c>
      <c r="M18" s="11">
        <v>18212618</v>
      </c>
      <c r="N18" s="11">
        <v>18212620</v>
      </c>
      <c r="O18" s="12">
        <f>SUM(C18:N18)</f>
        <v>218551418</v>
      </c>
      <c r="P18" s="3">
        <f t="shared" si="1"/>
        <v>0</v>
      </c>
    </row>
    <row r="19" spans="1:16" x14ac:dyDescent="0.25">
      <c r="A19" s="10" t="s">
        <v>30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">
        <f>SUM(C19:N19)</f>
        <v>0</v>
      </c>
      <c r="P19" s="3">
        <f t="shared" si="1"/>
        <v>0</v>
      </c>
    </row>
    <row r="20" spans="1:16" x14ac:dyDescent="0.25">
      <c r="A20" s="10" t="s">
        <v>31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/>
      <c r="P20" s="3">
        <f t="shared" si="1"/>
        <v>0</v>
      </c>
    </row>
    <row r="21" spans="1:16" x14ac:dyDescent="0.25">
      <c r="A21" s="10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2"/>
      <c r="P21" s="3">
        <f t="shared" si="1"/>
        <v>0</v>
      </c>
    </row>
    <row r="22" spans="1:16" x14ac:dyDescent="0.25">
      <c r="A22" s="10" t="s">
        <v>33</v>
      </c>
      <c r="B22" s="11">
        <v>42376419</v>
      </c>
      <c r="C22" s="11">
        <v>3531368</v>
      </c>
      <c r="D22" s="11">
        <v>3531368</v>
      </c>
      <c r="E22" s="11">
        <v>3531368</v>
      </c>
      <c r="F22" s="11">
        <v>3531368</v>
      </c>
      <c r="G22" s="11">
        <v>3531368</v>
      </c>
      <c r="H22" s="11">
        <v>3531368</v>
      </c>
      <c r="I22" s="11">
        <v>3531368</v>
      </c>
      <c r="J22" s="11">
        <v>3531368</v>
      </c>
      <c r="K22" s="11">
        <v>3531368</v>
      </c>
      <c r="L22" s="11">
        <v>3531368</v>
      </c>
      <c r="M22" s="11">
        <v>3531368</v>
      </c>
      <c r="N22" s="11">
        <v>3531371</v>
      </c>
      <c r="O22" s="12">
        <f t="shared" ref="O22" si="3">SUM(C22:N22)</f>
        <v>42376419</v>
      </c>
      <c r="P22" s="3">
        <f t="shared" si="1"/>
        <v>0</v>
      </c>
    </row>
    <row r="23" spans="1:16" x14ac:dyDescent="0.25">
      <c r="A23" s="10" t="s">
        <v>34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2"/>
    </row>
    <row r="24" spans="1:16" x14ac:dyDescent="0.25">
      <c r="A24" s="13" t="s">
        <v>35</v>
      </c>
      <c r="B24" s="14">
        <f>SUM(B18:B23)</f>
        <v>260927837</v>
      </c>
      <c r="C24" s="14">
        <f>SUM(C18:C23)</f>
        <v>21743986</v>
      </c>
      <c r="D24" s="14">
        <f t="shared" ref="D24:N24" si="4">SUM(D18:D23)</f>
        <v>21743986</v>
      </c>
      <c r="E24" s="14">
        <f t="shared" si="4"/>
        <v>21743986</v>
      </c>
      <c r="F24" s="14">
        <f t="shared" si="4"/>
        <v>21743986</v>
      </c>
      <c r="G24" s="14">
        <f t="shared" si="4"/>
        <v>21743986</v>
      </c>
      <c r="H24" s="14">
        <f t="shared" si="4"/>
        <v>21743986</v>
      </c>
      <c r="I24" s="14">
        <f t="shared" si="4"/>
        <v>21743986</v>
      </c>
      <c r="J24" s="14">
        <f t="shared" si="4"/>
        <v>21743986</v>
      </c>
      <c r="K24" s="14">
        <f t="shared" si="4"/>
        <v>21743986</v>
      </c>
      <c r="L24" s="14">
        <f t="shared" si="4"/>
        <v>21743986</v>
      </c>
      <c r="M24" s="14">
        <f t="shared" si="4"/>
        <v>21743986</v>
      </c>
      <c r="N24" s="14">
        <f t="shared" si="4"/>
        <v>21743991</v>
      </c>
      <c r="O24" s="15">
        <f>SUM(O18:O23)</f>
        <v>260927837</v>
      </c>
      <c r="P24" s="3">
        <f t="shared" si="1"/>
        <v>0</v>
      </c>
    </row>
    <row r="25" spans="1:16" x14ac:dyDescent="0.25">
      <c r="A25" s="16" t="s">
        <v>36</v>
      </c>
      <c r="B25" s="17">
        <f>B17+B24</f>
        <v>680180035</v>
      </c>
      <c r="C25" s="17">
        <f>C17+C24</f>
        <v>63314869</v>
      </c>
      <c r="D25" s="17">
        <f t="shared" ref="D25:N25" si="5">D17+D24</f>
        <v>55153558</v>
      </c>
      <c r="E25" s="17">
        <f t="shared" si="5"/>
        <v>57813554</v>
      </c>
      <c r="F25" s="17">
        <f t="shared" si="5"/>
        <v>55153554</v>
      </c>
      <c r="G25" s="17">
        <f t="shared" si="5"/>
        <v>55153554</v>
      </c>
      <c r="H25" s="17">
        <f t="shared" si="5"/>
        <v>57581564</v>
      </c>
      <c r="I25" s="17">
        <f>I17+I24</f>
        <v>55153554</v>
      </c>
      <c r="J25" s="17">
        <f t="shared" si="5"/>
        <v>55153554</v>
      </c>
      <c r="K25" s="17">
        <f t="shared" si="5"/>
        <v>55953554</v>
      </c>
      <c r="L25" s="17">
        <f t="shared" si="5"/>
        <v>57013554</v>
      </c>
      <c r="M25" s="17">
        <f t="shared" si="5"/>
        <v>55153554</v>
      </c>
      <c r="N25" s="17">
        <f t="shared" si="5"/>
        <v>57581612</v>
      </c>
      <c r="O25" s="18">
        <f>O17+O24</f>
        <v>680180035</v>
      </c>
      <c r="P25" s="3">
        <f>B25-O25</f>
        <v>0</v>
      </c>
    </row>
    <row r="26" spans="1:16" x14ac:dyDescent="0.25">
      <c r="A26" s="10" t="s">
        <v>37</v>
      </c>
      <c r="B26" s="11">
        <v>204032863</v>
      </c>
      <c r="C26" s="11">
        <v>17002739</v>
      </c>
      <c r="D26" s="11">
        <v>17002739</v>
      </c>
      <c r="E26" s="11">
        <v>17002739</v>
      </c>
      <c r="F26" s="11">
        <v>17002739</v>
      </c>
      <c r="G26" s="11">
        <v>17002739</v>
      </c>
      <c r="H26" s="11">
        <v>17002739</v>
      </c>
      <c r="I26" s="11">
        <v>17002739</v>
      </c>
      <c r="J26" s="11">
        <v>17002739</v>
      </c>
      <c r="K26" s="11">
        <v>17002739</v>
      </c>
      <c r="L26" s="11">
        <v>17002739</v>
      </c>
      <c r="M26" s="11">
        <v>17002739</v>
      </c>
      <c r="N26" s="11">
        <v>17002734</v>
      </c>
      <c r="O26" s="12">
        <f>SUM(C26:N26)</f>
        <v>204032863</v>
      </c>
      <c r="P26" s="3">
        <f>B26-O26</f>
        <v>0</v>
      </c>
    </row>
    <row r="27" spans="1:16" x14ac:dyDescent="0.25">
      <c r="A27" s="10" t="s">
        <v>38</v>
      </c>
      <c r="B27" s="11">
        <v>1500000</v>
      </c>
      <c r="C27" s="11">
        <v>750000</v>
      </c>
      <c r="D27" s="11">
        <v>750000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2">
        <f>SUM(C27:N27)</f>
        <v>1500000</v>
      </c>
      <c r="P27" s="3">
        <f t="shared" si="1"/>
        <v>0</v>
      </c>
    </row>
    <row r="28" spans="1:16" x14ac:dyDescent="0.25">
      <c r="A28" s="10" t="s">
        <v>39</v>
      </c>
      <c r="B28" s="11">
        <v>1394610</v>
      </c>
      <c r="C28" s="11">
        <v>116217</v>
      </c>
      <c r="D28" s="11">
        <v>116217</v>
      </c>
      <c r="E28" s="11">
        <v>116217</v>
      </c>
      <c r="F28" s="11">
        <v>116217</v>
      </c>
      <c r="G28" s="11">
        <v>116217</v>
      </c>
      <c r="H28" s="11">
        <v>116217</v>
      </c>
      <c r="I28" s="11">
        <v>116217</v>
      </c>
      <c r="J28" s="11">
        <v>116217</v>
      </c>
      <c r="K28" s="11">
        <v>116217</v>
      </c>
      <c r="L28" s="11">
        <v>116217</v>
      </c>
      <c r="M28" s="11">
        <v>116217</v>
      </c>
      <c r="N28" s="11">
        <v>116223</v>
      </c>
      <c r="O28" s="12">
        <f>SUM(C28:N28)</f>
        <v>1394610</v>
      </c>
      <c r="P28" s="2">
        <f>B28-O28</f>
        <v>0</v>
      </c>
    </row>
    <row r="29" spans="1:16" x14ac:dyDescent="0.25">
      <c r="A29" s="10" t="s">
        <v>40</v>
      </c>
      <c r="B29" s="11">
        <v>300000</v>
      </c>
      <c r="C29" s="11"/>
      <c r="D29" s="11"/>
      <c r="E29" s="11">
        <v>150000</v>
      </c>
      <c r="F29" s="11"/>
      <c r="G29" s="11"/>
      <c r="H29" s="11"/>
      <c r="I29" s="11"/>
      <c r="J29" s="11"/>
      <c r="K29" s="11"/>
      <c r="L29" s="11">
        <v>150000</v>
      </c>
      <c r="M29" s="11"/>
      <c r="N29" s="11"/>
      <c r="O29" s="12">
        <f>SUM(C29:N29)</f>
        <v>300000</v>
      </c>
      <c r="P29" s="2">
        <f>B29-O29</f>
        <v>0</v>
      </c>
    </row>
    <row r="30" spans="1:16" x14ac:dyDescent="0.25">
      <c r="A30" s="10" t="s">
        <v>41</v>
      </c>
      <c r="B30" s="11">
        <v>3600000</v>
      </c>
      <c r="C30" s="11">
        <v>300000</v>
      </c>
      <c r="D30" s="11">
        <v>300000</v>
      </c>
      <c r="E30" s="11">
        <v>300000</v>
      </c>
      <c r="F30" s="11">
        <v>300000</v>
      </c>
      <c r="G30" s="11">
        <v>300000</v>
      </c>
      <c r="H30" s="11">
        <v>300000</v>
      </c>
      <c r="I30" s="11">
        <v>300000</v>
      </c>
      <c r="J30" s="11">
        <v>300000</v>
      </c>
      <c r="K30" s="11">
        <v>300000</v>
      </c>
      <c r="L30" s="11">
        <v>300000</v>
      </c>
      <c r="M30" s="11">
        <v>300000</v>
      </c>
      <c r="N30" s="11">
        <v>300000</v>
      </c>
      <c r="O30" s="12">
        <f>SUM(C30:N30)</f>
        <v>3600000</v>
      </c>
      <c r="P30" s="2">
        <f>B30-O30</f>
        <v>0</v>
      </c>
    </row>
    <row r="31" spans="1:16" x14ac:dyDescent="0.25">
      <c r="A31" s="10" t="s">
        <v>42</v>
      </c>
      <c r="B31" s="11">
        <v>32255000</v>
      </c>
      <c r="C31" s="11">
        <v>2687916</v>
      </c>
      <c r="D31" s="11">
        <v>2687916</v>
      </c>
      <c r="E31" s="11">
        <v>2687916</v>
      </c>
      <c r="F31" s="11">
        <v>2687916</v>
      </c>
      <c r="G31" s="11">
        <v>2687916</v>
      </c>
      <c r="H31" s="11">
        <v>2687916</v>
      </c>
      <c r="I31" s="11">
        <v>2687916</v>
      </c>
      <c r="J31" s="11">
        <v>2687916</v>
      </c>
      <c r="K31" s="11">
        <v>2687916</v>
      </c>
      <c r="L31" s="11">
        <v>2687916</v>
      </c>
      <c r="M31" s="11">
        <v>2687916</v>
      </c>
      <c r="N31" s="11">
        <v>2687924</v>
      </c>
      <c r="O31" s="12">
        <f t="shared" ref="O31:O36" si="6">SUM(C31:N31)</f>
        <v>32255000</v>
      </c>
      <c r="P31" s="3">
        <f t="shared" si="1"/>
        <v>0</v>
      </c>
    </row>
    <row r="32" spans="1:16" x14ac:dyDescent="0.25">
      <c r="A32" s="10" t="s">
        <v>43</v>
      </c>
      <c r="B32" s="11">
        <v>34799060</v>
      </c>
      <c r="C32" s="11">
        <v>2899921</v>
      </c>
      <c r="D32" s="11">
        <v>2899921</v>
      </c>
      <c r="E32" s="11">
        <v>2899921</v>
      </c>
      <c r="F32" s="11">
        <v>2899921</v>
      </c>
      <c r="G32" s="11">
        <v>2899921</v>
      </c>
      <c r="H32" s="11">
        <v>2899921</v>
      </c>
      <c r="I32" s="11">
        <v>2899921</v>
      </c>
      <c r="J32" s="11">
        <v>2899921</v>
      </c>
      <c r="K32" s="11">
        <v>2899921</v>
      </c>
      <c r="L32" s="11">
        <v>2899921</v>
      </c>
      <c r="M32" s="11">
        <v>2899921</v>
      </c>
      <c r="N32" s="11">
        <v>2899929</v>
      </c>
      <c r="O32" s="12">
        <f t="shared" si="6"/>
        <v>34799060</v>
      </c>
      <c r="P32" s="3">
        <f t="shared" si="1"/>
        <v>0</v>
      </c>
    </row>
    <row r="33" spans="1:16" x14ac:dyDescent="0.25">
      <c r="A33" s="10" t="s">
        <v>44</v>
      </c>
      <c r="B33" s="11">
        <v>350000</v>
      </c>
      <c r="C33" s="11">
        <v>350000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2">
        <f t="shared" si="6"/>
        <v>350000</v>
      </c>
      <c r="P33" s="3">
        <f t="shared" si="1"/>
        <v>0</v>
      </c>
    </row>
    <row r="34" spans="1:16" x14ac:dyDescent="0.25">
      <c r="A34" s="10" t="s">
        <v>45</v>
      </c>
      <c r="B34" s="11">
        <v>0</v>
      </c>
      <c r="C34" s="11">
        <v>0</v>
      </c>
      <c r="D34" s="11"/>
      <c r="E34" s="11"/>
      <c r="F34" s="11"/>
      <c r="G34" s="11"/>
      <c r="H34" s="11"/>
      <c r="I34" s="11"/>
      <c r="J34" s="11">
        <v>0</v>
      </c>
      <c r="K34" s="11"/>
      <c r="L34" s="11"/>
      <c r="M34" s="11"/>
      <c r="N34" s="11"/>
      <c r="O34" s="12">
        <f t="shared" si="6"/>
        <v>0</v>
      </c>
      <c r="P34" s="3">
        <f t="shared" si="1"/>
        <v>0</v>
      </c>
    </row>
    <row r="35" spans="1:16" x14ac:dyDescent="0.25">
      <c r="A35" s="10" t="s">
        <v>46</v>
      </c>
      <c r="B35" s="11">
        <v>5930666</v>
      </c>
      <c r="C35" s="11">
        <v>494222</v>
      </c>
      <c r="D35" s="11">
        <v>494222</v>
      </c>
      <c r="E35" s="11">
        <v>494222</v>
      </c>
      <c r="F35" s="11">
        <v>494222</v>
      </c>
      <c r="G35" s="11">
        <v>494222</v>
      </c>
      <c r="H35" s="11">
        <v>494222</v>
      </c>
      <c r="I35" s="11">
        <v>494222</v>
      </c>
      <c r="J35" s="11">
        <v>494222</v>
      </c>
      <c r="K35" s="11">
        <v>494222</v>
      </c>
      <c r="L35" s="11">
        <v>494222</v>
      </c>
      <c r="M35" s="11">
        <v>494222</v>
      </c>
      <c r="N35" s="11">
        <v>494224</v>
      </c>
      <c r="O35" s="12">
        <f t="shared" si="6"/>
        <v>5930666</v>
      </c>
      <c r="P35" s="3">
        <f t="shared" si="1"/>
        <v>0</v>
      </c>
    </row>
    <row r="36" spans="1:16" x14ac:dyDescent="0.25">
      <c r="A36" s="10" t="s">
        <v>47</v>
      </c>
      <c r="B36" s="11">
        <v>135089999</v>
      </c>
      <c r="C36" s="11">
        <v>11257499</v>
      </c>
      <c r="D36" s="11">
        <v>11257499</v>
      </c>
      <c r="E36" s="11">
        <v>11257499</v>
      </c>
      <c r="F36" s="11">
        <v>11257499</v>
      </c>
      <c r="G36" s="11">
        <v>11257499</v>
      </c>
      <c r="H36" s="11">
        <v>11257499</v>
      </c>
      <c r="I36" s="11">
        <v>11257499</v>
      </c>
      <c r="J36" s="11">
        <v>11257499</v>
      </c>
      <c r="K36" s="11">
        <v>11257499</v>
      </c>
      <c r="L36" s="11">
        <v>11257499</v>
      </c>
      <c r="M36" s="11">
        <v>11257499</v>
      </c>
      <c r="N36" s="11">
        <v>11257510</v>
      </c>
      <c r="O36" s="12">
        <f t="shared" si="6"/>
        <v>135089999</v>
      </c>
      <c r="P36" s="3">
        <f t="shared" si="1"/>
        <v>0</v>
      </c>
    </row>
    <row r="37" spans="1:16" x14ac:dyDescent="0.25">
      <c r="A37" s="13" t="s">
        <v>48</v>
      </c>
      <c r="B37" s="14">
        <f>SUM(B26:B36)</f>
        <v>419252198</v>
      </c>
      <c r="C37" s="14">
        <f>SUM(C26:C36)</f>
        <v>35858514</v>
      </c>
      <c r="D37" s="14">
        <f>SUM(D26:D36)</f>
        <v>35508514</v>
      </c>
      <c r="E37" s="14">
        <f t="shared" ref="E37:N37" si="7">SUM(E26:E36)</f>
        <v>34908514</v>
      </c>
      <c r="F37" s="14">
        <f t="shared" si="7"/>
        <v>34758514</v>
      </c>
      <c r="G37" s="14">
        <f t="shared" si="7"/>
        <v>34758514</v>
      </c>
      <c r="H37" s="14">
        <f t="shared" si="7"/>
        <v>34758514</v>
      </c>
      <c r="I37" s="14">
        <f t="shared" si="7"/>
        <v>34758514</v>
      </c>
      <c r="J37" s="14">
        <f t="shared" si="7"/>
        <v>34758514</v>
      </c>
      <c r="K37" s="14">
        <f t="shared" si="7"/>
        <v>34758514</v>
      </c>
      <c r="L37" s="14">
        <f t="shared" si="7"/>
        <v>34908514</v>
      </c>
      <c r="M37" s="14">
        <f t="shared" si="7"/>
        <v>34758514</v>
      </c>
      <c r="N37" s="14">
        <f t="shared" si="7"/>
        <v>34758544</v>
      </c>
      <c r="O37" s="15">
        <f>SUM(O26:O36)</f>
        <v>419252198</v>
      </c>
      <c r="P37" s="3">
        <f t="shared" si="1"/>
        <v>0</v>
      </c>
    </row>
    <row r="38" spans="1:16" x14ac:dyDescent="0.25">
      <c r="A38" s="10" t="s">
        <v>49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2">
        <f t="shared" ref="O38:O40" si="8">SUM(C38:N38)</f>
        <v>0</v>
      </c>
      <c r="P38" s="3">
        <f t="shared" si="1"/>
        <v>0</v>
      </c>
    </row>
    <row r="39" spans="1:16" x14ac:dyDescent="0.25">
      <c r="A39" s="10" t="s">
        <v>50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2">
        <f t="shared" si="8"/>
        <v>0</v>
      </c>
      <c r="P39" s="3">
        <f t="shared" si="1"/>
        <v>0</v>
      </c>
    </row>
    <row r="40" spans="1:16" x14ac:dyDescent="0.25">
      <c r="A40" s="10" t="s">
        <v>51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2">
        <f t="shared" si="8"/>
        <v>0</v>
      </c>
      <c r="P40" s="3">
        <f t="shared" si="1"/>
        <v>0</v>
      </c>
    </row>
    <row r="41" spans="1:16" x14ac:dyDescent="0.25">
      <c r="A41" s="10" t="s">
        <v>52</v>
      </c>
      <c r="B41" s="11">
        <v>5343000</v>
      </c>
      <c r="C41" s="11"/>
      <c r="D41" s="11">
        <v>5343000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2">
        <f>SUM(C41:N41)</f>
        <v>5343000</v>
      </c>
      <c r="P41" s="3">
        <f t="shared" si="1"/>
        <v>0</v>
      </c>
    </row>
    <row r="42" spans="1:16" x14ac:dyDescent="0.25">
      <c r="A42" s="10" t="s">
        <v>53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2">
        <f t="shared" ref="O42:O44" si="9">SUM(C42:N42)</f>
        <v>0</v>
      </c>
      <c r="P42" s="3">
        <f t="shared" si="1"/>
        <v>0</v>
      </c>
    </row>
    <row r="43" spans="1:16" ht="27.6" x14ac:dyDescent="0.25">
      <c r="A43" s="19" t="s">
        <v>54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2">
        <f t="shared" si="9"/>
        <v>0</v>
      </c>
      <c r="P43" s="3">
        <f t="shared" si="1"/>
        <v>0</v>
      </c>
    </row>
    <row r="44" spans="1:16" x14ac:dyDescent="0.25">
      <c r="A44" s="10" t="s">
        <v>55</v>
      </c>
      <c r="B44" s="11">
        <v>255584837</v>
      </c>
      <c r="C44" s="11">
        <v>21298736</v>
      </c>
      <c r="D44" s="11">
        <v>21298736</v>
      </c>
      <c r="E44" s="11">
        <v>21298736</v>
      </c>
      <c r="F44" s="11">
        <v>21298736</v>
      </c>
      <c r="G44" s="11">
        <v>21298736</v>
      </c>
      <c r="H44" s="11">
        <v>21298736</v>
      </c>
      <c r="I44" s="11">
        <v>21298736</v>
      </c>
      <c r="J44" s="11">
        <v>21298736</v>
      </c>
      <c r="K44" s="11">
        <v>21298736</v>
      </c>
      <c r="L44" s="11">
        <v>21298736</v>
      </c>
      <c r="M44" s="11">
        <v>21298736</v>
      </c>
      <c r="N44" s="11">
        <v>21298741</v>
      </c>
      <c r="O44" s="12">
        <f t="shared" si="9"/>
        <v>255584837</v>
      </c>
      <c r="P44" s="3">
        <f t="shared" si="1"/>
        <v>0</v>
      </c>
    </row>
    <row r="45" spans="1:16" x14ac:dyDescent="0.25">
      <c r="A45" s="13" t="s">
        <v>56</v>
      </c>
      <c r="B45" s="14">
        <f>SUM(B38:B44)</f>
        <v>260927837</v>
      </c>
      <c r="C45" s="14">
        <f>SUM(C38:C44)</f>
        <v>21298736</v>
      </c>
      <c r="D45" s="14">
        <f t="shared" ref="D45:M45" si="10">SUM(D38:D44)</f>
        <v>26641736</v>
      </c>
      <c r="E45" s="14">
        <f t="shared" si="10"/>
        <v>21298736</v>
      </c>
      <c r="F45" s="14">
        <f t="shared" si="10"/>
        <v>21298736</v>
      </c>
      <c r="G45" s="14">
        <f>SUM(G38:G44)</f>
        <v>21298736</v>
      </c>
      <c r="H45" s="14">
        <f t="shared" si="10"/>
        <v>21298736</v>
      </c>
      <c r="I45" s="14">
        <f t="shared" si="10"/>
        <v>21298736</v>
      </c>
      <c r="J45" s="14">
        <f t="shared" si="10"/>
        <v>21298736</v>
      </c>
      <c r="K45" s="14">
        <f t="shared" si="10"/>
        <v>21298736</v>
      </c>
      <c r="L45" s="14">
        <f t="shared" si="10"/>
        <v>21298736</v>
      </c>
      <c r="M45" s="14">
        <f t="shared" si="10"/>
        <v>21298736</v>
      </c>
      <c r="N45" s="14">
        <f>SUM(N38:N44)</f>
        <v>21298741</v>
      </c>
      <c r="O45" s="15">
        <f>SUM(O38:O44)</f>
        <v>260927837</v>
      </c>
      <c r="P45" s="3">
        <f t="shared" si="1"/>
        <v>0</v>
      </c>
    </row>
    <row r="46" spans="1:16" ht="14.4" thickBot="1" x14ac:dyDescent="0.3">
      <c r="A46" s="20" t="s">
        <v>57</v>
      </c>
      <c r="B46" s="21">
        <f>B37+B45</f>
        <v>680180035</v>
      </c>
      <c r="C46" s="21">
        <f t="shared" ref="C46:N46" si="11">C37+C45</f>
        <v>57157250</v>
      </c>
      <c r="D46" s="21">
        <f t="shared" si="11"/>
        <v>62150250</v>
      </c>
      <c r="E46" s="21">
        <f t="shared" si="11"/>
        <v>56207250</v>
      </c>
      <c r="F46" s="21">
        <f t="shared" si="11"/>
        <v>56057250</v>
      </c>
      <c r="G46" s="21">
        <f t="shared" si="11"/>
        <v>56057250</v>
      </c>
      <c r="H46" s="21">
        <f t="shared" si="11"/>
        <v>56057250</v>
      </c>
      <c r="I46" s="21">
        <f t="shared" si="11"/>
        <v>56057250</v>
      </c>
      <c r="J46" s="21">
        <f t="shared" si="11"/>
        <v>56057250</v>
      </c>
      <c r="K46" s="21">
        <f t="shared" si="11"/>
        <v>56057250</v>
      </c>
      <c r="L46" s="21">
        <f t="shared" si="11"/>
        <v>56207250</v>
      </c>
      <c r="M46" s="21">
        <f t="shared" si="11"/>
        <v>56057250</v>
      </c>
      <c r="N46" s="21">
        <f t="shared" si="11"/>
        <v>56057285</v>
      </c>
      <c r="O46" s="22">
        <f>O37+O45</f>
        <v>680180035</v>
      </c>
      <c r="P46" s="3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Ei.ütemterv_23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T61</cp:lastModifiedBy>
  <dcterms:created xsi:type="dcterms:W3CDTF">2020-02-14T09:25:56Z</dcterms:created>
  <dcterms:modified xsi:type="dcterms:W3CDTF">2020-02-15T08:21:54Z</dcterms:modified>
</cp:coreProperties>
</file>