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Munka1" sheetId="1" r:id="rId1"/>
    <sheet name="Munka2" sheetId="2" r:id="rId2"/>
  </sheets>
  <calcPr calcId="152511"/>
</workbook>
</file>

<file path=xl/calcChain.xml><?xml version="1.0" encoding="utf-8"?>
<calcChain xmlns="http://schemas.openxmlformats.org/spreadsheetml/2006/main">
  <c r="AJ24" i="1" l="1"/>
  <c r="AJ19" i="1"/>
  <c r="AJ74" i="1"/>
  <c r="AI25" i="2" l="1"/>
  <c r="AJ33" i="2"/>
  <c r="AJ32" i="2"/>
  <c r="AI31" i="2"/>
  <c r="AH31" i="2"/>
  <c r="AG31" i="2"/>
  <c r="AJ30" i="2"/>
  <c r="AJ29" i="2"/>
  <c r="AJ28" i="2"/>
  <c r="AJ27" i="2"/>
  <c r="AJ26" i="2"/>
  <c r="AJ31" i="2" s="1"/>
  <c r="AI24" i="2"/>
  <c r="AH24" i="2"/>
  <c r="AG24" i="2"/>
  <c r="AJ23" i="2"/>
  <c r="AJ24" i="2"/>
  <c r="AJ22" i="2"/>
  <c r="AJ21" i="2"/>
  <c r="AJ20" i="2"/>
  <c r="AJ19" i="2"/>
  <c r="AJ18" i="2"/>
  <c r="AJ17" i="2"/>
  <c r="AJ16" i="2"/>
  <c r="AI15" i="2"/>
  <c r="AH15" i="2"/>
  <c r="AG15" i="2"/>
  <c r="AJ14" i="2"/>
  <c r="AJ13" i="2"/>
  <c r="AJ12" i="2"/>
  <c r="AJ11" i="2"/>
  <c r="AJ10" i="2"/>
  <c r="AJ15" i="2"/>
  <c r="AJ9" i="2"/>
  <c r="AI8" i="2"/>
  <c r="AH8" i="2"/>
  <c r="AH25" i="2"/>
  <c r="AH34" i="2" s="1"/>
  <c r="AG8" i="2"/>
  <c r="AG25" i="2" s="1"/>
  <c r="AG34" i="2" s="1"/>
  <c r="AJ7" i="2"/>
  <c r="AJ6" i="2"/>
  <c r="AJ5" i="2"/>
  <c r="AJ8" i="2"/>
  <c r="AI98" i="1"/>
  <c r="AH98" i="1"/>
  <c r="AG98" i="1"/>
  <c r="AJ97" i="1"/>
  <c r="AJ96" i="1"/>
  <c r="AJ95" i="1"/>
  <c r="AJ94" i="1"/>
  <c r="AJ93" i="1"/>
  <c r="AJ92" i="1"/>
  <c r="AJ91" i="1"/>
  <c r="AJ90" i="1"/>
  <c r="AJ89" i="1"/>
  <c r="AJ98" i="1" s="1"/>
  <c r="AI88" i="1"/>
  <c r="AH88" i="1"/>
  <c r="AG88" i="1"/>
  <c r="AJ87" i="1"/>
  <c r="AJ86" i="1"/>
  <c r="AJ85" i="1"/>
  <c r="AJ84" i="1"/>
  <c r="AI83" i="1"/>
  <c r="AH83" i="1"/>
  <c r="AG83" i="1"/>
  <c r="AJ82" i="1"/>
  <c r="AJ81" i="1"/>
  <c r="AJ80" i="1"/>
  <c r="AJ79" i="1"/>
  <c r="AJ78" i="1"/>
  <c r="AJ77" i="1"/>
  <c r="AJ76" i="1"/>
  <c r="AH75" i="1"/>
  <c r="AJ73" i="1"/>
  <c r="AJ72" i="1"/>
  <c r="AJ71" i="1"/>
  <c r="AJ70" i="1"/>
  <c r="AJ69" i="1"/>
  <c r="AJ68" i="1"/>
  <c r="AJ67" i="1"/>
  <c r="AJ66" i="1"/>
  <c r="AJ65" i="1"/>
  <c r="AJ64" i="1"/>
  <c r="AI63" i="1"/>
  <c r="AI75" i="1" s="1"/>
  <c r="AI99" i="1" s="1"/>
  <c r="AH63" i="1"/>
  <c r="AG63" i="1"/>
  <c r="AG75" i="1" s="1"/>
  <c r="AJ62" i="1"/>
  <c r="AJ61" i="1"/>
  <c r="AJ60" i="1"/>
  <c r="AJ63" i="1" s="1"/>
  <c r="AJ59" i="1"/>
  <c r="AI58" i="1"/>
  <c r="AH58" i="1"/>
  <c r="AG58" i="1"/>
  <c r="AJ57" i="1"/>
  <c r="AJ56" i="1"/>
  <c r="AJ55" i="1"/>
  <c r="AJ54" i="1"/>
  <c r="AJ53" i="1"/>
  <c r="AJ52" i="1"/>
  <c r="AJ51" i="1"/>
  <c r="AJ58" i="1" s="1"/>
  <c r="AJ50" i="1"/>
  <c r="AI48" i="1"/>
  <c r="AH48" i="1"/>
  <c r="AG48" i="1"/>
  <c r="AJ47" i="1"/>
  <c r="AJ46" i="1"/>
  <c r="AJ45" i="1"/>
  <c r="AJ44" i="1"/>
  <c r="AJ43" i="1"/>
  <c r="AJ48" i="1" s="1"/>
  <c r="AI42" i="1"/>
  <c r="AH42" i="1"/>
  <c r="AG42" i="1"/>
  <c r="AJ41" i="1"/>
  <c r="AJ40" i="1"/>
  <c r="AJ42" i="1" s="1"/>
  <c r="AI39" i="1"/>
  <c r="AH39" i="1"/>
  <c r="AG39" i="1"/>
  <c r="AJ38" i="1"/>
  <c r="AJ37" i="1"/>
  <c r="AJ36" i="1"/>
  <c r="AJ35" i="1"/>
  <c r="AJ34" i="1"/>
  <c r="AJ33" i="1"/>
  <c r="AJ32" i="1"/>
  <c r="AI31" i="1"/>
  <c r="AH31" i="1"/>
  <c r="AG31" i="1"/>
  <c r="AJ30" i="1"/>
  <c r="AJ29" i="1"/>
  <c r="AI28" i="1"/>
  <c r="AI49" i="1"/>
  <c r="AH28" i="1"/>
  <c r="AH49" i="1"/>
  <c r="AG28" i="1"/>
  <c r="AJ27" i="1"/>
  <c r="AJ26" i="1"/>
  <c r="AJ28" i="1" s="1"/>
  <c r="AJ25" i="1"/>
  <c r="AI22" i="1"/>
  <c r="AI23" i="1"/>
  <c r="AH22" i="1"/>
  <c r="AG22" i="1"/>
  <c r="AJ21" i="1"/>
  <c r="AJ20" i="1"/>
  <c r="AI18" i="1"/>
  <c r="AH18" i="1"/>
  <c r="AG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H23" i="1"/>
  <c r="AJ88" i="1" l="1"/>
  <c r="AJ18" i="1"/>
  <c r="AJ25" i="2"/>
  <c r="AJ34" i="2" s="1"/>
  <c r="AH99" i="1"/>
  <c r="AJ83" i="1"/>
  <c r="AJ75" i="1"/>
  <c r="AJ39" i="1"/>
  <c r="AJ31" i="1"/>
  <c r="AJ49" i="1" s="1"/>
  <c r="AG23" i="1"/>
  <c r="AG49" i="1"/>
  <c r="AG99" i="1" s="1"/>
  <c r="AJ22" i="1"/>
  <c r="AI34" i="2"/>
  <c r="AJ23" i="1" l="1"/>
  <c r="AJ99" i="1"/>
</calcChain>
</file>

<file path=xl/sharedStrings.xml><?xml version="1.0" encoding="utf-8"?>
<sst xmlns="http://schemas.openxmlformats.org/spreadsheetml/2006/main" count="337" uniqueCount="318">
  <si>
    <t>Sor-
szám</t>
  </si>
  <si>
    <t>Rovat megnevezése</t>
  </si>
  <si>
    <t>Rovat
száma</t>
  </si>
  <si>
    <t>Kötelező</t>
  </si>
  <si>
    <t>Önként vállalt</t>
  </si>
  <si>
    <t>Államigazgatási</t>
  </si>
  <si>
    <t>Összesen</t>
  </si>
  <si>
    <t>1.</t>
  </si>
  <si>
    <t>2.</t>
  </si>
  <si>
    <t>3.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</si>
  <si>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</si>
  <si>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</si>
  <si>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</si>
  <si>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</si>
  <si>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</si>
  <si>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</si>
  <si>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</si>
  <si>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</si>
  <si>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</si>
  <si>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</si>
  <si>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</si>
  <si>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</si>
  <si>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</si>
  <si>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</si>
  <si>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</si>
  <si>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</si>
  <si>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</si>
  <si>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</si>
  <si>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</si>
  <si>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</si>
  <si>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</si>
  <si>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</si>
  <si>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</si>
  <si>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</si>
  <si>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</si>
  <si>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</si>
  <si>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</si>
  <si>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</si>
  <si>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</si>
  <si>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</si>
  <si>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</si>
  <si>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</si>
  <si>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</si>
  <si>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</si>
  <si>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</si>
  <si>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</si>
  <si>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</si>
  <si>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</si>
  <si>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</si>
  <si>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</si>
  <si>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</si>
  <si>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</si>
  <si>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</si>
  <si>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</si>
  <si>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</si>
  <si>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</si>
  <si>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</si>
  <si>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</si>
  <si>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</si>
  <si>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</si>
  <si>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</si>
  <si>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</si>
  <si>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</si>
  <si>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</si>
  <si>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</si>
  <si>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</si>
  <si>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</si>
  <si>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</si>
  <si>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</si>
  <si>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</si>
  <si>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</si>
  <si>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</si>
  <si>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</si>
  <si>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</si>
  <si>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</si>
  <si>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</si>
  <si>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</si>
  <si>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</si>
  <si>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</si>
  <si>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</si>
  <si>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</si>
  <si>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</si>
  <si>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</si>
  <si>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</si>
  <si>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</si>
  <si>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</si>
  <si>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</si>
  <si>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</si>
  <si>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</si>
  <si>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</si>
  <si>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</si>
  <si>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</si>
  <si>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</si>
  <si>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</si>
  <si>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</si>
  <si>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</si>
  <si>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</si>
  <si>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</si>
  <si>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</si>
  <si>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</si>
  <si>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</si>
  <si>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</si>
  <si>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</si>
  <si>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</si>
  <si>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</si>
  <si>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</si>
  <si>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</si>
  <si>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</si>
  <si>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</si>
  <si>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</si>
  <si>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</si>
  <si>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</si>
  <si>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</si>
  <si>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</si>
  <si>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</si>
  <si>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</si>
  <si>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</si>
  <si>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</si>
  <si>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</si>
  <si>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</si>
  <si>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</si>
  <si>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</si>
  <si>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</si>
  <si>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</si>
  <si>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</si>
  <si>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</si>
  <si>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</si>
  <si>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</si>
  <si>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</si>
  <si>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</si>
  <si>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</si>
  <si>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</si>
  <si>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</si>
  <si>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</si>
  <si>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</si>
  <si>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</si>
  <si>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</si>
  <si>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</si>
  <si>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</si>
  <si>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</si>
  <si>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</si>
  <si>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</si>
  <si>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</si>
  <si>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</si>
  <si>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</si>
  <si>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</si>
  <si>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</si>
  <si>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</si>
  <si>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</si>
  <si>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</si>
  <si>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</si>
  <si>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</si>
  <si>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</si>
  <si>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</si>
  <si>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</si>
  <si>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</si>
  <si>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</si>
  <si>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</si>
  <si>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</si>
  <si>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</si>
  <si>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</si>
  <si>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</si>
  <si>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</si>
  <si>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</si>
  <si>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</si>
  <si>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</si>
  <si>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</si>
  <si>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</si>
  <si>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</si>
  <si>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</si>
  <si>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</si>
  <si>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</si>
  <si>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</si>
  <si>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</si>
  <si>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</si>
  <si>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</si>
  <si>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</si>
  <si>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</si>
  <si>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</si>
  <si>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</si>
  <si>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</si>
  <si>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</si>
  <si>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</si>
  <si>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</si>
  <si>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</si>
  <si>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</si>
  <si>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</si>
  <si>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</si>
  <si>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</si>
  <si>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</si>
  <si>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</si>
  <si>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</si>
  <si>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</si>
  <si>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</si>
  <si>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</si>
  <si>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</si>
  <si>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</si>
  <si>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</si>
  <si>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</si>
  <si>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</si>
  <si>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</si>
  <si>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</si>
  <si>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</si>
  <si>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</si>
  <si>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</si>
  <si>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</si>
  <si>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</si>
  <si>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</si>
  <si>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</si>
  <si>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</si>
  <si>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</si>
  <si>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</si>
  <si>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</si>
  <si>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</si>
  <si>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</si>
  <si>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</si>
  <si>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</si>
  <si>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</si>
  <si>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</si>
  <si>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</si>
  <si>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</si>
  <si>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</si>
  <si>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</si>
  <si>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</si>
  <si>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</si>
  <si>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</si>
  <si>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</si>
  <si>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</si>
  <si>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</si>
  <si>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</si>
  <si>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</si>
  <si>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</si>
  <si>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</si>
  <si>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</si>
  <si>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</si>
  <si>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</si>
  <si>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</si>
  <si>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</si>
  <si>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</si>
  <si>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</si>
  <si>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</si>
  <si>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</si>
  <si>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</si>
  <si>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</si>
  <si>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</si>
  <si>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</si>
  <si>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</si>
  <si>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</si>
  <si>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</si>
  <si>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</si>
  <si>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</si>
  <si>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</si>
  <si>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</si>
  <si>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</si>
  <si>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</si>
  <si>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előirányzatok forintban</t>
  </si>
  <si>
    <t>Hosszú lejáratú hitelek, kölcsönök törlesztése pénzügyi vállalkozásnak</t>
  </si>
  <si>
    <t>K9111</t>
  </si>
  <si>
    <t>Likviditási célú hitelek, kölcsönök törlesztése pénzügyi vállalkozásnak</t>
  </si>
  <si>
    <t>K9112</t>
  </si>
  <si>
    <t>Rövid lejáratú hitelek, kölcsönök törlesztése pénzügyi vállalkozásnak</t>
  </si>
  <si>
    <t>K9113</t>
  </si>
  <si>
    <t>Hitel-, kölcsöntörlesztés államháztartáson kívülre (=01+02+03)</t>
  </si>
  <si>
    <t>K911</t>
  </si>
  <si>
    <t>Forgatási célú belföldi értékpapírok vásárlása</t>
  </si>
  <si>
    <t>K9121</t>
  </si>
  <si>
    <t>Befektetési célú belföldi értékpapírok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</si>
  <si>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</si>
  <si>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</si>
  <si>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</si>
  <si>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</si>
  <si>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</si>
  <si>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</si>
  <si>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</si>
  <si>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</si>
  <si>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</si>
  <si>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>Belföldi értékpapírok kiadásai (=05+…+10)</t>
  </si>
  <si>
    <t>K912</t>
  </si>
  <si>
    <t>Államháztartáson belüli megelőlegezések folyósítása</t>
  </si>
  <si>
    <t>K913</t>
  </si>
  <si>
    <t xml:space="preserve">                                                            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</si>
  <si>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</si>
  <si>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</si>
  <si>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</si>
  <si>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</si>
  <si>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</si>
  <si>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</si>
  <si>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</si>
  <si>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</si>
  <si>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</si>
  <si>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</si>
  <si>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</si>
  <si>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</si>
  <si>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</si>
  <si>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</si>
  <si>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(=18+19)</t>
  </si>
  <si>
    <t>K919</t>
  </si>
  <si>
    <t>Belföldi finanszírozás kiadásai (=04+11+…+17+20)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</si>
  <si>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</si>
  <si>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</si>
  <si>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</si>
  <si>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</si>
  <si>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</si>
  <si>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</si>
  <si>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</si>
  <si>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</si>
  <si>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</si>
  <si>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</si>
  <si>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</si>
  <si>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Külföldi finanszírozás kiadásai (=22+…+26)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</si>
  <si>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</si>
  <si>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</si>
  <si>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</si>
  <si>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</si>
  <si>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</si>
  <si>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(=21+27+28+29)</t>
  </si>
  <si>
    <t>K9</t>
  </si>
  <si>
    <t xml:space="preserve">                                                                                                                                                                4. melléklet                              előirányzat forintban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</si>
</sst>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1" applyFont="1" applyFill="1"/>
    <xf numFmtId="0" fontId="5" fillId="0" borderId="1" xfId="1" applyFont="1" applyBorder="1" applyAlignment="1">
      <alignment horizontal="center" vertical="center"/>
    </xf>
    <xf numFmtId="0" fontId="4" fillId="0" borderId="1" xfId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3" fontId="3" fillId="0" borderId="1" xfId="1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/>
    <xf numFmtId="3" fontId="6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/>
    <xf numFmtId="3" fontId="4" fillId="2" borderId="1" xfId="1" applyNumberFormat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/>
    <xf numFmtId="3" fontId="4" fillId="2" borderId="2" xfId="1" applyNumberFormat="1" applyFont="1" applyFill="1" applyBorder="1" applyAlignment="1">
      <alignment horizontal="right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/>
    <xf numFmtId="3" fontId="3" fillId="3" borderId="1" xfId="1" applyNumberFormat="1" applyFont="1" applyFill="1" applyBorder="1"/>
    <xf numFmtId="0" fontId="2" fillId="0" borderId="3" xfId="1" applyFont="1" applyBorder="1" applyAlignment="1"/>
    <xf numFmtId="0" fontId="2" fillId="0" borderId="0" xfId="1" applyFont="1" applyBorder="1" applyAlignment="1"/>
    <xf numFmtId="0" fontId="2" fillId="0" borderId="4" xfId="1" applyFont="1" applyBorder="1" applyAlignment="1"/>
    <xf numFmtId="0" fontId="4" fillId="0" borderId="8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4" fontId="3" fillId="0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164" fontId="3" fillId="3" borderId="1" xfId="1" quotePrefix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 wrapText="1"/>
    </xf>
    <xf numFmtId="165" fontId="3" fillId="3" borderId="1" xfId="1" applyNumberFormat="1" applyFont="1" applyFill="1" applyBorder="1" applyAlignment="1">
      <alignment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1" fillId="0" borderId="6" xfId="1" applyFont="1" applyBorder="1" applyAlignment="1"/>
    <xf numFmtId="0" fontId="1" fillId="0" borderId="7" xfId="1" applyFont="1" applyBorder="1" applyAlignment="1"/>
    <xf numFmtId="0" fontId="4" fillId="0" borderId="3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3" fillId="0" borderId="1" xfId="1" quotePrefix="1" applyFont="1" applyFill="1" applyBorder="1" applyAlignment="1">
      <alignment horizontal="center" vertical="center"/>
    </xf>
    <xf numFmtId="0" fontId="3" fillId="2" borderId="1" xfId="1" quotePrefix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4" fillId="0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opLeftCell="A84" zoomScaleNormal="100" workbookViewId="0">
      <selection activeCell="AG98" sqref="AG98"/>
    </sheetView>
  </sheetViews>
  <sheetFormatPr defaultRowHeight="15" x14ac:dyDescent="0.25"/>
  <cols>
    <col min="1" max="32" width="2.7109375" customWidth="1"/>
    <col min="33" max="33" width="11.85546875" customWidth="1"/>
    <col min="34" max="34" width="13.7109375" bestFit="1" customWidth="1"/>
    <col min="35" max="35" width="15.7109375" bestFit="1" customWidth="1"/>
    <col min="36" max="36" width="11.85546875" customWidth="1"/>
  </cols>
  <sheetData>
    <row r="1" spans="1:36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1"/>
      <c r="AI1" s="1"/>
      <c r="AJ1" s="1"/>
    </row>
    <row r="2" spans="1:36" x14ac:dyDescent="0.25">
      <c r="A2" s="21" t="s">
        <v>317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ht="33.75" customHeight="1" x14ac:dyDescent="0.25">
      <c r="A3" s="24" t="s">
        <v>0</v>
      </c>
      <c r="B3" s="25"/>
      <c r="C3" s="26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2</v>
      </c>
      <c r="AD3" s="27"/>
      <c r="AE3" s="27"/>
      <c r="AF3" s="27"/>
      <c r="AG3" s="2" t="s">
        <v>3</v>
      </c>
      <c r="AH3" s="3" t="s">
        <v>4</v>
      </c>
      <c r="AI3" s="3" t="s">
        <v>5</v>
      </c>
      <c r="AJ3" s="3" t="s">
        <v>6</v>
      </c>
    </row>
    <row r="4" spans="1:36" x14ac:dyDescent="0.25">
      <c r="A4" s="29" t="s">
        <v>7</v>
      </c>
      <c r="B4" s="29"/>
      <c r="C4" s="30" t="s">
        <v>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 t="s">
        <v>9</v>
      </c>
      <c r="AD4" s="30"/>
      <c r="AE4" s="30"/>
      <c r="AF4" s="30"/>
      <c r="AG4" s="4"/>
      <c r="AH4" s="5"/>
      <c r="AI4" s="5"/>
      <c r="AJ4" s="5"/>
    </row>
    <row r="5" spans="1:36" x14ac:dyDescent="0.25">
      <c r="A5" s="31" t="s">
        <v>10</v>
      </c>
      <c r="B5" s="31"/>
      <c r="C5" s="32" t="s">
        <v>11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5" t="s">
        <v>12</v>
      </c>
      <c r="AD5" s="35"/>
      <c r="AE5" s="35"/>
      <c r="AF5" s="35"/>
      <c r="AG5" s="6">
        <v>5900000</v>
      </c>
      <c r="AH5" s="5"/>
      <c r="AI5" s="5"/>
      <c r="AJ5" s="7">
        <f>SUM(AG5,AH5,AI5)</f>
        <v>5900000</v>
      </c>
    </row>
    <row r="6" spans="1:36" x14ac:dyDescent="0.25">
      <c r="A6" s="31" t="s">
        <v>13</v>
      </c>
      <c r="B6" s="31"/>
      <c r="C6" s="32" t="s">
        <v>14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 t="s">
        <v>15</v>
      </c>
      <c r="AD6" s="33"/>
      <c r="AE6" s="33"/>
      <c r="AF6" s="33"/>
      <c r="AG6" s="6"/>
      <c r="AH6" s="5"/>
      <c r="AI6" s="5"/>
      <c r="AJ6" s="7">
        <f t="shared" ref="AJ6:AJ17" si="0">SUM(AG6,AH6,AI6)</f>
        <v>0</v>
      </c>
    </row>
    <row r="7" spans="1:36" x14ac:dyDescent="0.25">
      <c r="A7" s="31" t="s">
        <v>16</v>
      </c>
      <c r="B7" s="31"/>
      <c r="C7" s="32" t="s">
        <v>17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3" t="s">
        <v>18</v>
      </c>
      <c r="AD7" s="33"/>
      <c r="AE7" s="33"/>
      <c r="AF7" s="33"/>
      <c r="AG7" s="6"/>
      <c r="AH7" s="5"/>
      <c r="AI7" s="5"/>
      <c r="AJ7" s="7">
        <f t="shared" si="0"/>
        <v>0</v>
      </c>
    </row>
    <row r="8" spans="1:36" x14ac:dyDescent="0.25">
      <c r="A8" s="31" t="s">
        <v>19</v>
      </c>
      <c r="B8" s="31"/>
      <c r="C8" s="34" t="s"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3" t="s">
        <v>21</v>
      </c>
      <c r="AD8" s="33"/>
      <c r="AE8" s="33"/>
      <c r="AF8" s="33"/>
      <c r="AG8" s="6"/>
      <c r="AH8" s="5"/>
      <c r="AI8" s="5"/>
      <c r="AJ8" s="7">
        <f t="shared" si="0"/>
        <v>0</v>
      </c>
    </row>
    <row r="9" spans="1:36" x14ac:dyDescent="0.25">
      <c r="A9" s="31" t="s">
        <v>22</v>
      </c>
      <c r="B9" s="31"/>
      <c r="C9" s="34" t="s">
        <v>23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3" t="s">
        <v>24</v>
      </c>
      <c r="AD9" s="33"/>
      <c r="AE9" s="33"/>
      <c r="AF9" s="33"/>
      <c r="AG9" s="6"/>
      <c r="AH9" s="5"/>
      <c r="AI9" s="5"/>
      <c r="AJ9" s="7">
        <f t="shared" si="0"/>
        <v>0</v>
      </c>
    </row>
    <row r="10" spans="1:36" x14ac:dyDescent="0.25">
      <c r="A10" s="31" t="s">
        <v>25</v>
      </c>
      <c r="B10" s="31"/>
      <c r="C10" s="34" t="s">
        <v>26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3" t="s">
        <v>27</v>
      </c>
      <c r="AD10" s="33"/>
      <c r="AE10" s="33"/>
      <c r="AF10" s="33"/>
      <c r="AG10" s="6"/>
      <c r="AH10" s="5"/>
      <c r="AI10" s="5"/>
      <c r="AJ10" s="7">
        <f t="shared" si="0"/>
        <v>0</v>
      </c>
    </row>
    <row r="11" spans="1:36" x14ac:dyDescent="0.25">
      <c r="A11" s="31" t="s">
        <v>28</v>
      </c>
      <c r="B11" s="31"/>
      <c r="C11" s="34" t="s">
        <v>29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3" t="s">
        <v>30</v>
      </c>
      <c r="AD11" s="33"/>
      <c r="AE11" s="33"/>
      <c r="AF11" s="33"/>
      <c r="AG11" s="6">
        <v>192000</v>
      </c>
      <c r="AH11" s="5"/>
      <c r="AI11" s="5"/>
      <c r="AJ11" s="7">
        <f t="shared" si="0"/>
        <v>192000</v>
      </c>
    </row>
    <row r="12" spans="1:36" x14ac:dyDescent="0.25">
      <c r="A12" s="31" t="s">
        <v>31</v>
      </c>
      <c r="B12" s="31"/>
      <c r="C12" s="34" t="s">
        <v>32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3" t="s">
        <v>33</v>
      </c>
      <c r="AD12" s="33"/>
      <c r="AE12" s="33"/>
      <c r="AF12" s="33"/>
      <c r="AG12" s="6"/>
      <c r="AH12" s="5"/>
      <c r="AI12" s="5"/>
      <c r="AJ12" s="7">
        <f t="shared" si="0"/>
        <v>0</v>
      </c>
    </row>
    <row r="13" spans="1:36" x14ac:dyDescent="0.25">
      <c r="A13" s="31" t="s">
        <v>34</v>
      </c>
      <c r="B13" s="31"/>
      <c r="C13" s="36" t="s">
        <v>35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3" t="s">
        <v>36</v>
      </c>
      <c r="AD13" s="33"/>
      <c r="AE13" s="33"/>
      <c r="AF13" s="33"/>
      <c r="AG13" s="6"/>
      <c r="AH13" s="5"/>
      <c r="AI13" s="5"/>
      <c r="AJ13" s="7">
        <f t="shared" si="0"/>
        <v>0</v>
      </c>
    </row>
    <row r="14" spans="1:36" x14ac:dyDescent="0.25">
      <c r="A14" s="31" t="s">
        <v>37</v>
      </c>
      <c r="B14" s="31"/>
      <c r="C14" s="36" t="s">
        <v>38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3" t="s">
        <v>39</v>
      </c>
      <c r="AD14" s="33"/>
      <c r="AE14" s="33"/>
      <c r="AF14" s="33"/>
      <c r="AG14" s="6"/>
      <c r="AH14" s="5"/>
      <c r="AI14" s="5"/>
      <c r="AJ14" s="7">
        <f t="shared" si="0"/>
        <v>0</v>
      </c>
    </row>
    <row r="15" spans="1:36" x14ac:dyDescent="0.25">
      <c r="A15" s="31" t="s">
        <v>40</v>
      </c>
      <c r="B15" s="31"/>
      <c r="C15" s="36" t="s">
        <v>41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3" t="s">
        <v>42</v>
      </c>
      <c r="AD15" s="33"/>
      <c r="AE15" s="33"/>
      <c r="AF15" s="33"/>
      <c r="AG15" s="6"/>
      <c r="AH15" s="5"/>
      <c r="AI15" s="5"/>
      <c r="AJ15" s="7">
        <f t="shared" si="0"/>
        <v>0</v>
      </c>
    </row>
    <row r="16" spans="1:36" x14ac:dyDescent="0.25">
      <c r="A16" s="31" t="s">
        <v>43</v>
      </c>
      <c r="B16" s="31"/>
      <c r="C16" s="36" t="s">
        <v>44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3" t="s">
        <v>45</v>
      </c>
      <c r="AD16" s="33"/>
      <c r="AE16" s="33"/>
      <c r="AF16" s="33"/>
      <c r="AG16" s="6"/>
      <c r="AH16" s="5"/>
      <c r="AI16" s="5"/>
      <c r="AJ16" s="7">
        <f t="shared" si="0"/>
        <v>0</v>
      </c>
    </row>
    <row r="17" spans="1:36" x14ac:dyDescent="0.25">
      <c r="A17" s="31" t="s">
        <v>46</v>
      </c>
      <c r="B17" s="31"/>
      <c r="C17" s="36" t="s">
        <v>47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3" t="s">
        <v>48</v>
      </c>
      <c r="AD17" s="33"/>
      <c r="AE17" s="33"/>
      <c r="AF17" s="33"/>
      <c r="AG17" s="6">
        <v>252595</v>
      </c>
      <c r="AH17" s="5"/>
      <c r="AI17" s="5"/>
      <c r="AJ17" s="7">
        <f t="shared" si="0"/>
        <v>252595</v>
      </c>
    </row>
    <row r="18" spans="1:36" x14ac:dyDescent="0.25">
      <c r="A18" s="37" t="s">
        <v>49</v>
      </c>
      <c r="B18" s="37"/>
      <c r="C18" s="38" t="s">
        <v>50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 t="s">
        <v>51</v>
      </c>
      <c r="AD18" s="39"/>
      <c r="AE18" s="39"/>
      <c r="AF18" s="39"/>
      <c r="AG18" s="15">
        <f>SUM(AG5:AG17)</f>
        <v>6344595</v>
      </c>
      <c r="AH18" s="16">
        <f>SUM(AH5:AH17)</f>
        <v>0</v>
      </c>
      <c r="AI18" s="16">
        <f>SUM(AI5:AI17)</f>
        <v>0</v>
      </c>
      <c r="AJ18" s="16">
        <f>SUM(AJ5:AJ17)</f>
        <v>6344595</v>
      </c>
    </row>
    <row r="19" spans="1:36" ht="18" customHeight="1" x14ac:dyDescent="0.25">
      <c r="A19" s="31" t="s">
        <v>52</v>
      </c>
      <c r="B19" s="31"/>
      <c r="C19" s="36" t="s">
        <v>53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3" t="s">
        <v>54</v>
      </c>
      <c r="AD19" s="33"/>
      <c r="AE19" s="33"/>
      <c r="AF19" s="33"/>
      <c r="AG19" s="6">
        <v>5129849</v>
      </c>
      <c r="AH19" s="5"/>
      <c r="AI19" s="5"/>
      <c r="AJ19" s="17">
        <f>SUM(AG19,AH19,AI19)</f>
        <v>5129849</v>
      </c>
    </row>
    <row r="20" spans="1:36" ht="21" customHeight="1" x14ac:dyDescent="0.25">
      <c r="A20" s="31" t="s">
        <v>55</v>
      </c>
      <c r="B20" s="31"/>
      <c r="C20" s="36" t="s">
        <v>56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3" t="s">
        <v>57</v>
      </c>
      <c r="AD20" s="33"/>
      <c r="AE20" s="33"/>
      <c r="AF20" s="33"/>
      <c r="AG20" s="6">
        <v>144000</v>
      </c>
      <c r="AH20" s="5"/>
      <c r="AI20" s="5"/>
      <c r="AJ20" s="7">
        <f>SUM(AG20,AH20,AI20)</f>
        <v>144000</v>
      </c>
    </row>
    <row r="21" spans="1:36" x14ac:dyDescent="0.25">
      <c r="A21" s="31" t="s">
        <v>58</v>
      </c>
      <c r="B21" s="31"/>
      <c r="C21" s="44" t="s">
        <v>59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33" t="s">
        <v>60</v>
      </c>
      <c r="AD21" s="33"/>
      <c r="AE21" s="33"/>
      <c r="AF21" s="33"/>
      <c r="AG21" s="6"/>
      <c r="AH21" s="5"/>
      <c r="AI21" s="5"/>
      <c r="AJ21" s="7">
        <f>SUM(AG21,AH21,AI21)</f>
        <v>0</v>
      </c>
    </row>
    <row r="22" spans="1:36" x14ac:dyDescent="0.25">
      <c r="A22" s="37" t="s">
        <v>61</v>
      </c>
      <c r="B22" s="37"/>
      <c r="C22" s="45" t="s">
        <v>62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39" t="s">
        <v>63</v>
      </c>
      <c r="AD22" s="39"/>
      <c r="AE22" s="39"/>
      <c r="AF22" s="39"/>
      <c r="AG22" s="15">
        <f>SUM(AG19:AG21)</f>
        <v>5273849</v>
      </c>
      <c r="AH22" s="16">
        <f>SUM(AH19:AH21)</f>
        <v>0</v>
      </c>
      <c r="AI22" s="16">
        <f>SUM(AI19:AI21)</f>
        <v>0</v>
      </c>
      <c r="AJ22" s="16">
        <f>SUM(AJ19:AJ21)</f>
        <v>5273849</v>
      </c>
    </row>
    <row r="23" spans="1:36" x14ac:dyDescent="0.25">
      <c r="A23" s="40" t="s">
        <v>64</v>
      </c>
      <c r="B23" s="40"/>
      <c r="C23" s="41" t="s">
        <v>65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 t="s">
        <v>66</v>
      </c>
      <c r="AD23" s="42"/>
      <c r="AE23" s="42"/>
      <c r="AF23" s="42"/>
      <c r="AG23" s="8">
        <f>SUM(AG18,AG22)</f>
        <v>11618444</v>
      </c>
      <c r="AH23" s="9">
        <f>SUM(AH18,AH22)</f>
        <v>0</v>
      </c>
      <c r="AI23" s="9">
        <f>SUM(AI18,AI22)</f>
        <v>0</v>
      </c>
      <c r="AJ23" s="9">
        <f>SUM(AJ18,AJ22)</f>
        <v>11618444</v>
      </c>
    </row>
    <row r="24" spans="1:36" x14ac:dyDescent="0.25">
      <c r="A24" s="40" t="s">
        <v>67</v>
      </c>
      <c r="B24" s="40"/>
      <c r="C24" s="43" t="s">
        <v>68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2" t="s">
        <v>69</v>
      </c>
      <c r="AD24" s="42"/>
      <c r="AE24" s="42"/>
      <c r="AF24" s="42"/>
      <c r="AG24" s="14">
        <v>2308507</v>
      </c>
      <c r="AH24" s="13"/>
      <c r="AI24" s="13"/>
      <c r="AJ24" s="10">
        <f>SUM(AG24,AH24,AI24)</f>
        <v>2308507</v>
      </c>
    </row>
    <row r="25" spans="1:36" x14ac:dyDescent="0.25">
      <c r="A25" s="31" t="s">
        <v>70</v>
      </c>
      <c r="B25" s="31"/>
      <c r="C25" s="36" t="s">
        <v>71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3" t="s">
        <v>72</v>
      </c>
      <c r="AD25" s="33"/>
      <c r="AE25" s="33"/>
      <c r="AF25" s="33"/>
      <c r="AG25" s="6"/>
      <c r="AH25" s="5"/>
      <c r="AI25" s="5"/>
      <c r="AJ25" s="10">
        <f>SUM(AG25,AH25,AI25)</f>
        <v>0</v>
      </c>
    </row>
    <row r="26" spans="1:36" x14ac:dyDescent="0.25">
      <c r="A26" s="31" t="s">
        <v>73</v>
      </c>
      <c r="B26" s="31"/>
      <c r="C26" s="36" t="s">
        <v>74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3" t="s">
        <v>75</v>
      </c>
      <c r="AD26" s="33"/>
      <c r="AE26" s="33"/>
      <c r="AF26" s="33"/>
      <c r="AG26" s="6">
        <v>1875577</v>
      </c>
      <c r="AH26" s="5"/>
      <c r="AI26" s="5"/>
      <c r="AJ26" s="10">
        <f>SUM(AG26,AH26,AI26)</f>
        <v>1875577</v>
      </c>
    </row>
    <row r="27" spans="1:36" x14ac:dyDescent="0.25">
      <c r="A27" s="31" t="s">
        <v>76</v>
      </c>
      <c r="B27" s="31"/>
      <c r="C27" s="36" t="s">
        <v>77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3" t="s">
        <v>78</v>
      </c>
      <c r="AD27" s="33"/>
      <c r="AE27" s="33"/>
      <c r="AF27" s="33"/>
      <c r="AG27" s="6"/>
      <c r="AH27" s="5"/>
      <c r="AI27" s="5"/>
      <c r="AJ27" s="10">
        <f>SUM(AG27,AH27,AI27)</f>
        <v>0</v>
      </c>
    </row>
    <row r="28" spans="1:36" x14ac:dyDescent="0.25">
      <c r="A28" s="37" t="s">
        <v>79</v>
      </c>
      <c r="B28" s="37"/>
      <c r="C28" s="45" t="s">
        <v>80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39" t="s">
        <v>81</v>
      </c>
      <c r="AD28" s="39"/>
      <c r="AE28" s="39"/>
      <c r="AF28" s="39"/>
      <c r="AG28" s="15">
        <f>SUM(AG25:AG27)</f>
        <v>1875577</v>
      </c>
      <c r="AH28" s="16">
        <f>SUM(AH25:AH27)</f>
        <v>0</v>
      </c>
      <c r="AI28" s="16">
        <f>SUM(AI25:AI27)</f>
        <v>0</v>
      </c>
      <c r="AJ28" s="16">
        <f>SUM(AJ25:AJ27)</f>
        <v>1875577</v>
      </c>
    </row>
    <row r="29" spans="1:36" x14ac:dyDescent="0.25">
      <c r="A29" s="31" t="s">
        <v>82</v>
      </c>
      <c r="B29" s="31"/>
      <c r="C29" s="36" t="s">
        <v>83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3" t="s">
        <v>84</v>
      </c>
      <c r="AD29" s="33"/>
      <c r="AE29" s="33"/>
      <c r="AF29" s="33"/>
      <c r="AG29" s="6">
        <v>133406</v>
      </c>
      <c r="AH29" s="5"/>
      <c r="AI29" s="5"/>
      <c r="AJ29" s="7">
        <f>SUM(AG29,AH29,AI29)</f>
        <v>133406</v>
      </c>
    </row>
    <row r="30" spans="1:36" x14ac:dyDescent="0.25">
      <c r="A30" s="31" t="s">
        <v>85</v>
      </c>
      <c r="B30" s="31"/>
      <c r="C30" s="36" t="s">
        <v>86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3" t="s">
        <v>87</v>
      </c>
      <c r="AD30" s="33"/>
      <c r="AE30" s="33"/>
      <c r="AF30" s="33"/>
      <c r="AG30" s="6">
        <v>155594</v>
      </c>
      <c r="AH30" s="5"/>
      <c r="AI30" s="5"/>
      <c r="AJ30" s="7">
        <f>SUM(AG30,AH30,AI30)</f>
        <v>155594</v>
      </c>
    </row>
    <row r="31" spans="1:36" x14ac:dyDescent="0.25">
      <c r="A31" s="37" t="s">
        <v>88</v>
      </c>
      <c r="B31" s="37"/>
      <c r="C31" s="45" t="s">
        <v>89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39" t="s">
        <v>90</v>
      </c>
      <c r="AD31" s="39"/>
      <c r="AE31" s="39"/>
      <c r="AF31" s="39"/>
      <c r="AG31" s="15">
        <f>SUM(AG29:AG30)</f>
        <v>289000</v>
      </c>
      <c r="AH31" s="16">
        <f>SUM(AH29:AH30)</f>
        <v>0</v>
      </c>
      <c r="AI31" s="16">
        <f>SUM(AI29:AI30)</f>
        <v>0</v>
      </c>
      <c r="AJ31" s="16">
        <f>SUM(AJ29:AJ30)</f>
        <v>289000</v>
      </c>
    </row>
    <row r="32" spans="1:36" x14ac:dyDescent="0.25">
      <c r="A32" s="31" t="s">
        <v>91</v>
      </c>
      <c r="B32" s="31"/>
      <c r="C32" s="36" t="s">
        <v>92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3" t="s">
        <v>93</v>
      </c>
      <c r="AD32" s="33"/>
      <c r="AE32" s="33"/>
      <c r="AF32" s="33"/>
      <c r="AG32" s="6">
        <v>1868823</v>
      </c>
      <c r="AH32" s="5"/>
      <c r="AI32" s="5"/>
      <c r="AJ32" s="7">
        <f>SUM(AG32,AH32,AI32)</f>
        <v>1868823</v>
      </c>
    </row>
    <row r="33" spans="1:36" x14ac:dyDescent="0.25">
      <c r="A33" s="31" t="s">
        <v>94</v>
      </c>
      <c r="B33" s="31"/>
      <c r="C33" s="36" t="s">
        <v>95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3" t="s">
        <v>96</v>
      </c>
      <c r="AD33" s="33"/>
      <c r="AE33" s="33"/>
      <c r="AF33" s="33"/>
      <c r="AG33" s="6">
        <v>1100000</v>
      </c>
      <c r="AH33" s="5"/>
      <c r="AI33" s="5"/>
      <c r="AJ33" s="7">
        <f t="shared" ref="AJ33:AJ38" si="1">SUM(AG33,AH33,AI33)</f>
        <v>1100000</v>
      </c>
    </row>
    <row r="34" spans="1:36" x14ac:dyDescent="0.25">
      <c r="A34" s="31" t="s">
        <v>97</v>
      </c>
      <c r="B34" s="31"/>
      <c r="C34" s="36" t="s">
        <v>98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3" t="s">
        <v>99</v>
      </c>
      <c r="AD34" s="33"/>
      <c r="AE34" s="33"/>
      <c r="AF34" s="33"/>
      <c r="AG34" s="6"/>
      <c r="AH34" s="5"/>
      <c r="AI34" s="5"/>
      <c r="AJ34" s="7">
        <f t="shared" si="1"/>
        <v>0</v>
      </c>
    </row>
    <row r="35" spans="1:36" x14ac:dyDescent="0.25">
      <c r="A35" s="31" t="s">
        <v>100</v>
      </c>
      <c r="B35" s="31"/>
      <c r="C35" s="36" t="s">
        <v>101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3" t="s">
        <v>102</v>
      </c>
      <c r="AD35" s="33"/>
      <c r="AE35" s="33"/>
      <c r="AF35" s="33"/>
      <c r="AG35" s="6">
        <v>555000</v>
      </c>
      <c r="AH35" s="5"/>
      <c r="AI35" s="5"/>
      <c r="AJ35" s="7">
        <f t="shared" si="1"/>
        <v>555000</v>
      </c>
    </row>
    <row r="36" spans="1:36" x14ac:dyDescent="0.25">
      <c r="A36" s="31" t="s">
        <v>103</v>
      </c>
      <c r="B36" s="31"/>
      <c r="C36" s="46" t="s">
        <v>104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33" t="s">
        <v>105</v>
      </c>
      <c r="AD36" s="33"/>
      <c r="AE36" s="33"/>
      <c r="AF36" s="33"/>
      <c r="AG36" s="6"/>
      <c r="AH36" s="5"/>
      <c r="AI36" s="5"/>
      <c r="AJ36" s="7">
        <f t="shared" si="1"/>
        <v>0</v>
      </c>
    </row>
    <row r="37" spans="1:36" x14ac:dyDescent="0.25">
      <c r="A37" s="31" t="s">
        <v>106</v>
      </c>
      <c r="B37" s="31"/>
      <c r="C37" s="44" t="s">
        <v>107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33" t="s">
        <v>108</v>
      </c>
      <c r="AD37" s="33"/>
      <c r="AE37" s="33"/>
      <c r="AF37" s="33"/>
      <c r="AG37" s="6"/>
      <c r="AH37" s="5"/>
      <c r="AI37" s="5"/>
      <c r="AJ37" s="7">
        <f t="shared" si="1"/>
        <v>0</v>
      </c>
    </row>
    <row r="38" spans="1:36" x14ac:dyDescent="0.25">
      <c r="A38" s="31" t="s">
        <v>109</v>
      </c>
      <c r="B38" s="31"/>
      <c r="C38" s="36" t="s">
        <v>110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3" t="s">
        <v>111</v>
      </c>
      <c r="AD38" s="33"/>
      <c r="AE38" s="33"/>
      <c r="AF38" s="33"/>
      <c r="AG38" s="6">
        <v>2694833</v>
      </c>
      <c r="AH38" s="5"/>
      <c r="AI38" s="5"/>
      <c r="AJ38" s="7">
        <f t="shared" si="1"/>
        <v>2694833</v>
      </c>
    </row>
    <row r="39" spans="1:36" x14ac:dyDescent="0.25">
      <c r="A39" s="37" t="s">
        <v>112</v>
      </c>
      <c r="B39" s="37"/>
      <c r="C39" s="45" t="s">
        <v>113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39" t="s">
        <v>114</v>
      </c>
      <c r="AD39" s="39"/>
      <c r="AE39" s="39"/>
      <c r="AF39" s="39"/>
      <c r="AG39" s="15">
        <f>SUM(AG32:AG38)</f>
        <v>6218656</v>
      </c>
      <c r="AH39" s="16">
        <f>SUM(AH32:AH38)</f>
        <v>0</v>
      </c>
      <c r="AI39" s="16">
        <f>SUM(AI32:AI38)</f>
        <v>0</v>
      </c>
      <c r="AJ39" s="16">
        <f>SUM(AJ32:AJ38)</f>
        <v>6218656</v>
      </c>
    </row>
    <row r="40" spans="1:36" x14ac:dyDescent="0.25">
      <c r="A40" s="31" t="s">
        <v>115</v>
      </c>
      <c r="B40" s="31"/>
      <c r="C40" s="36" t="s">
        <v>116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3" t="s">
        <v>117</v>
      </c>
      <c r="AD40" s="33"/>
      <c r="AE40" s="33"/>
      <c r="AF40" s="33"/>
      <c r="AG40" s="6"/>
      <c r="AH40" s="5"/>
      <c r="AI40" s="5"/>
      <c r="AJ40" s="7">
        <f>SUM(AG40,AH40,AI40)</f>
        <v>0</v>
      </c>
    </row>
    <row r="41" spans="1:36" x14ac:dyDescent="0.25">
      <c r="A41" s="31" t="s">
        <v>118</v>
      </c>
      <c r="B41" s="31"/>
      <c r="C41" s="36" t="s">
        <v>119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3" t="s">
        <v>120</v>
      </c>
      <c r="AD41" s="33"/>
      <c r="AE41" s="33"/>
      <c r="AF41" s="33"/>
      <c r="AG41" s="6"/>
      <c r="AH41" s="5"/>
      <c r="AI41" s="5"/>
      <c r="AJ41" s="7">
        <f>SUM(AG41,AH41,AI41)</f>
        <v>0</v>
      </c>
    </row>
    <row r="42" spans="1:36" x14ac:dyDescent="0.25">
      <c r="A42" s="37" t="s">
        <v>121</v>
      </c>
      <c r="B42" s="37"/>
      <c r="C42" s="45" t="s">
        <v>122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39" t="s">
        <v>123</v>
      </c>
      <c r="AD42" s="39"/>
      <c r="AE42" s="39"/>
      <c r="AF42" s="39"/>
      <c r="AG42" s="15">
        <f>SUM(AG40:AG41)</f>
        <v>0</v>
      </c>
      <c r="AH42" s="16">
        <f>SUM(AH40:AH41)</f>
        <v>0</v>
      </c>
      <c r="AI42" s="16">
        <f>SUM(AI40:AI41)</f>
        <v>0</v>
      </c>
      <c r="AJ42" s="16">
        <f>SUM(AJ40:AJ41)</f>
        <v>0</v>
      </c>
    </row>
    <row r="43" spans="1:36" x14ac:dyDescent="0.25">
      <c r="A43" s="31" t="s">
        <v>124</v>
      </c>
      <c r="B43" s="31"/>
      <c r="C43" s="36" t="s">
        <v>125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3" t="s">
        <v>126</v>
      </c>
      <c r="AD43" s="33"/>
      <c r="AE43" s="33"/>
      <c r="AF43" s="33"/>
      <c r="AG43" s="6">
        <v>2107474</v>
      </c>
      <c r="AH43" s="5"/>
      <c r="AI43" s="5"/>
      <c r="AJ43" s="7">
        <f>SUM(AG43,AH43,AI43)</f>
        <v>2107474</v>
      </c>
    </row>
    <row r="44" spans="1:36" x14ac:dyDescent="0.25">
      <c r="A44" s="31" t="s">
        <v>127</v>
      </c>
      <c r="B44" s="31"/>
      <c r="C44" s="36" t="s">
        <v>128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3" t="s">
        <v>129</v>
      </c>
      <c r="AD44" s="33"/>
      <c r="AE44" s="33"/>
      <c r="AF44" s="33"/>
      <c r="AG44" s="6"/>
      <c r="AH44" s="5"/>
      <c r="AI44" s="5"/>
      <c r="AJ44" s="7">
        <f>SUM(AG44,AH44,AI44)</f>
        <v>0</v>
      </c>
    </row>
    <row r="45" spans="1:36" x14ac:dyDescent="0.25">
      <c r="A45" s="31" t="s">
        <v>130</v>
      </c>
      <c r="B45" s="31"/>
      <c r="C45" s="36" t="s">
        <v>131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3" t="s">
        <v>132</v>
      </c>
      <c r="AD45" s="33"/>
      <c r="AE45" s="33"/>
      <c r="AF45" s="33"/>
      <c r="AG45" s="6">
        <v>27500</v>
      </c>
      <c r="AH45" s="5"/>
      <c r="AI45" s="5"/>
      <c r="AJ45" s="7">
        <f>SUM(AG45,AH45,AI45)</f>
        <v>27500</v>
      </c>
    </row>
    <row r="46" spans="1:36" x14ac:dyDescent="0.25">
      <c r="A46" s="31" t="s">
        <v>133</v>
      </c>
      <c r="B46" s="31"/>
      <c r="C46" s="36" t="s">
        <v>134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3" t="s">
        <v>135</v>
      </c>
      <c r="AD46" s="33"/>
      <c r="AE46" s="33"/>
      <c r="AF46" s="33"/>
      <c r="AG46" s="6"/>
      <c r="AH46" s="5"/>
      <c r="AI46" s="5"/>
      <c r="AJ46" s="7">
        <f>SUM(AG46,AH46,AI46)</f>
        <v>0</v>
      </c>
    </row>
    <row r="47" spans="1:36" x14ac:dyDescent="0.25">
      <c r="A47" s="31" t="s">
        <v>136</v>
      </c>
      <c r="B47" s="31"/>
      <c r="C47" s="36" t="s">
        <v>137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3" t="s">
        <v>138</v>
      </c>
      <c r="AD47" s="33"/>
      <c r="AE47" s="33"/>
      <c r="AF47" s="33"/>
      <c r="AG47" s="6">
        <v>327000</v>
      </c>
      <c r="AH47" s="5"/>
      <c r="AI47" s="5"/>
      <c r="AJ47" s="7">
        <f>SUM(AG47,AH47,AI47)</f>
        <v>327000</v>
      </c>
    </row>
    <row r="48" spans="1:36" x14ac:dyDescent="0.25">
      <c r="A48" s="37" t="s">
        <v>139</v>
      </c>
      <c r="B48" s="37"/>
      <c r="C48" s="45" t="s">
        <v>140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39" t="s">
        <v>141</v>
      </c>
      <c r="AD48" s="39"/>
      <c r="AE48" s="39"/>
      <c r="AF48" s="39"/>
      <c r="AG48" s="15">
        <f>SUM(AG43:AG47)</f>
        <v>2461974</v>
      </c>
      <c r="AH48" s="15">
        <f>SUM(AH43:AH47)</f>
        <v>0</v>
      </c>
      <c r="AI48" s="15">
        <f>SUM(AI43:AI47)</f>
        <v>0</v>
      </c>
      <c r="AJ48" s="15">
        <f>SUM(AJ43:AJ47)</f>
        <v>2461974</v>
      </c>
    </row>
    <row r="49" spans="1:36" x14ac:dyDescent="0.25">
      <c r="A49" s="40" t="s">
        <v>142</v>
      </c>
      <c r="B49" s="40"/>
      <c r="C49" s="43" t="s">
        <v>143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2" t="s">
        <v>144</v>
      </c>
      <c r="AD49" s="42"/>
      <c r="AE49" s="42"/>
      <c r="AF49" s="42"/>
      <c r="AG49" s="8">
        <f>SUM(AG28,AG31,AG39,AG42,AG48)</f>
        <v>10845207</v>
      </c>
      <c r="AH49" s="8">
        <f>SUM(AH28,AH31,AH39,AH42,AH48)</f>
        <v>0</v>
      </c>
      <c r="AI49" s="8">
        <f>SUM(AI28,AI31,AI39,AI42,AI48)</f>
        <v>0</v>
      </c>
      <c r="AJ49" s="8">
        <f>SUM(AJ28,AJ31,AJ39,AJ42,AJ48)</f>
        <v>10845207</v>
      </c>
    </row>
    <row r="50" spans="1:36" x14ac:dyDescent="0.25">
      <c r="A50" s="31" t="s">
        <v>145</v>
      </c>
      <c r="B50" s="31"/>
      <c r="C50" s="47" t="s">
        <v>146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33" t="s">
        <v>147</v>
      </c>
      <c r="AD50" s="33"/>
      <c r="AE50" s="33"/>
      <c r="AF50" s="33"/>
      <c r="AG50" s="6"/>
      <c r="AH50" s="5"/>
      <c r="AI50" s="5"/>
      <c r="AJ50" s="7">
        <f>SUM(AG50,AH50,AI50)</f>
        <v>0</v>
      </c>
    </row>
    <row r="51" spans="1:36" x14ac:dyDescent="0.25">
      <c r="A51" s="31" t="s">
        <v>148</v>
      </c>
      <c r="B51" s="31"/>
      <c r="C51" s="47" t="s">
        <v>149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33" t="s">
        <v>150</v>
      </c>
      <c r="AD51" s="33"/>
      <c r="AE51" s="33"/>
      <c r="AF51" s="33"/>
      <c r="AG51" s="6"/>
      <c r="AH51" s="5"/>
      <c r="AI51" s="5"/>
      <c r="AJ51" s="7">
        <f t="shared" ref="AJ51:AJ57" si="2">SUM(AG51,AH51,AI51)</f>
        <v>0</v>
      </c>
    </row>
    <row r="52" spans="1:36" x14ac:dyDescent="0.25">
      <c r="A52" s="31" t="s">
        <v>151</v>
      </c>
      <c r="B52" s="31"/>
      <c r="C52" s="48" t="s">
        <v>152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33" t="s">
        <v>153</v>
      </c>
      <c r="AD52" s="33"/>
      <c r="AE52" s="33"/>
      <c r="AF52" s="33"/>
      <c r="AG52" s="6"/>
      <c r="AH52" s="5"/>
      <c r="AI52" s="5"/>
      <c r="AJ52" s="7">
        <f t="shared" si="2"/>
        <v>0</v>
      </c>
    </row>
    <row r="53" spans="1:36" x14ac:dyDescent="0.25">
      <c r="A53" s="31" t="s">
        <v>154</v>
      </c>
      <c r="B53" s="31"/>
      <c r="C53" s="48" t="s">
        <v>155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33" t="s">
        <v>156</v>
      </c>
      <c r="AD53" s="33"/>
      <c r="AE53" s="33"/>
      <c r="AF53" s="33"/>
      <c r="AG53" s="6"/>
      <c r="AH53" s="5"/>
      <c r="AI53" s="5"/>
      <c r="AJ53" s="7">
        <f t="shared" si="2"/>
        <v>0</v>
      </c>
    </row>
    <row r="54" spans="1:36" x14ac:dyDescent="0.25">
      <c r="A54" s="31" t="s">
        <v>157</v>
      </c>
      <c r="B54" s="31"/>
      <c r="C54" s="48" t="s">
        <v>158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33" t="s">
        <v>159</v>
      </c>
      <c r="AD54" s="33"/>
      <c r="AE54" s="33"/>
      <c r="AF54" s="33"/>
      <c r="AG54" s="6"/>
      <c r="AH54" s="5"/>
      <c r="AI54" s="5"/>
      <c r="AJ54" s="7">
        <f t="shared" si="2"/>
        <v>0</v>
      </c>
    </row>
    <row r="55" spans="1:36" x14ac:dyDescent="0.25">
      <c r="A55" s="31" t="s">
        <v>160</v>
      </c>
      <c r="B55" s="31"/>
      <c r="C55" s="47" t="s">
        <v>161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33" t="s">
        <v>162</v>
      </c>
      <c r="AD55" s="33"/>
      <c r="AE55" s="33"/>
      <c r="AF55" s="33"/>
      <c r="AG55" s="6"/>
      <c r="AH55" s="5"/>
      <c r="AI55" s="5"/>
      <c r="AJ55" s="7">
        <f t="shared" si="2"/>
        <v>0</v>
      </c>
    </row>
    <row r="56" spans="1:36" x14ac:dyDescent="0.25">
      <c r="A56" s="31" t="s">
        <v>163</v>
      </c>
      <c r="B56" s="31"/>
      <c r="C56" s="47" t="s">
        <v>164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33" t="s">
        <v>165</v>
      </c>
      <c r="AD56" s="33"/>
      <c r="AE56" s="33"/>
      <c r="AF56" s="33"/>
      <c r="AG56" s="6"/>
      <c r="AH56" s="5"/>
      <c r="AI56" s="5"/>
      <c r="AJ56" s="7">
        <f t="shared" si="2"/>
        <v>0</v>
      </c>
    </row>
    <row r="57" spans="1:36" x14ac:dyDescent="0.25">
      <c r="A57" s="31" t="s">
        <v>166</v>
      </c>
      <c r="B57" s="31"/>
      <c r="C57" s="47" t="s">
        <v>167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33" t="s">
        <v>168</v>
      </c>
      <c r="AD57" s="33"/>
      <c r="AE57" s="33"/>
      <c r="AF57" s="33"/>
      <c r="AG57" s="6">
        <v>510000</v>
      </c>
      <c r="AH57" s="5"/>
      <c r="AI57" s="5"/>
      <c r="AJ57" s="7">
        <f t="shared" si="2"/>
        <v>510000</v>
      </c>
    </row>
    <row r="58" spans="1:36" x14ac:dyDescent="0.25">
      <c r="A58" s="40" t="s">
        <v>169</v>
      </c>
      <c r="B58" s="40"/>
      <c r="C58" s="50" t="s">
        <v>170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42" t="s">
        <v>171</v>
      </c>
      <c r="AD58" s="42"/>
      <c r="AE58" s="42"/>
      <c r="AF58" s="42"/>
      <c r="AG58" s="8">
        <f>SUM(AG50:AG57)</f>
        <v>510000</v>
      </c>
      <c r="AH58" s="8">
        <f>SUM(AH50:AH57)</f>
        <v>0</v>
      </c>
      <c r="AI58" s="8">
        <f>SUM(AI50:AI57)</f>
        <v>0</v>
      </c>
      <c r="AJ58" s="8">
        <f>SUM(AJ50:AJ57)</f>
        <v>510000</v>
      </c>
    </row>
    <row r="59" spans="1:36" x14ac:dyDescent="0.25">
      <c r="A59" s="31" t="s">
        <v>172</v>
      </c>
      <c r="B59" s="31"/>
      <c r="C59" s="49" t="s">
        <v>173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33" t="s">
        <v>174</v>
      </c>
      <c r="AD59" s="33"/>
      <c r="AE59" s="33"/>
      <c r="AF59" s="33"/>
      <c r="AG59" s="6"/>
      <c r="AH59" s="5"/>
      <c r="AI59" s="5"/>
      <c r="AJ59" s="7">
        <f>SUM(AG59,AH59,AI59)</f>
        <v>0</v>
      </c>
    </row>
    <row r="60" spans="1:36" x14ac:dyDescent="0.25">
      <c r="A60" s="31">
        <v>56</v>
      </c>
      <c r="B60" s="31"/>
      <c r="C60" s="49" t="s">
        <v>175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33" t="s">
        <v>176</v>
      </c>
      <c r="AD60" s="33"/>
      <c r="AE60" s="33"/>
      <c r="AF60" s="33"/>
      <c r="AG60" s="6"/>
      <c r="AH60" s="5"/>
      <c r="AI60" s="5"/>
      <c r="AJ60" s="7">
        <f>SUM(AG60,AH60,AI60)</f>
        <v>0</v>
      </c>
    </row>
    <row r="61" spans="1:36" x14ac:dyDescent="0.25">
      <c r="A61" s="31">
        <v>57</v>
      </c>
      <c r="B61" s="31"/>
      <c r="C61" s="49" t="s">
        <v>177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33" t="s">
        <v>178</v>
      </c>
      <c r="AD61" s="33"/>
      <c r="AE61" s="33"/>
      <c r="AF61" s="33"/>
      <c r="AG61" s="6"/>
      <c r="AH61" s="5"/>
      <c r="AI61" s="5"/>
      <c r="AJ61" s="7">
        <f>SUM(AG61,AH61,AI61)</f>
        <v>0</v>
      </c>
    </row>
    <row r="62" spans="1:36" x14ac:dyDescent="0.25">
      <c r="A62" s="31">
        <v>58</v>
      </c>
      <c r="B62" s="31"/>
      <c r="C62" s="49" t="s">
        <v>179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33" t="s">
        <v>180</v>
      </c>
      <c r="AD62" s="33"/>
      <c r="AE62" s="33"/>
      <c r="AF62" s="33"/>
      <c r="AG62" s="6">
        <v>2700000</v>
      </c>
      <c r="AH62" s="5"/>
      <c r="AI62" s="5"/>
      <c r="AJ62" s="7">
        <f>SUM(AG62,AH62,AI62)</f>
        <v>2700000</v>
      </c>
    </row>
    <row r="63" spans="1:36" x14ac:dyDescent="0.25">
      <c r="A63" s="37">
        <v>59</v>
      </c>
      <c r="B63" s="37"/>
      <c r="C63" s="51" t="s">
        <v>181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39" t="s">
        <v>182</v>
      </c>
      <c r="AD63" s="39"/>
      <c r="AE63" s="39"/>
      <c r="AF63" s="39"/>
      <c r="AG63" s="15">
        <f>SUM(AG60:AG62)</f>
        <v>2700000</v>
      </c>
      <c r="AH63" s="15">
        <f>SUM(AH60:AH62)</f>
        <v>0</v>
      </c>
      <c r="AI63" s="15">
        <f>SUM(AI60:AI62)</f>
        <v>0</v>
      </c>
      <c r="AJ63" s="15">
        <f>SUM(AJ60:AJ62)</f>
        <v>2700000</v>
      </c>
    </row>
    <row r="64" spans="1:36" x14ac:dyDescent="0.25">
      <c r="A64" s="31">
        <v>60</v>
      </c>
      <c r="B64" s="31"/>
      <c r="C64" s="49" t="s">
        <v>183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33" t="s">
        <v>184</v>
      </c>
      <c r="AD64" s="33"/>
      <c r="AE64" s="33"/>
      <c r="AF64" s="33"/>
      <c r="AG64" s="6"/>
      <c r="AH64" s="5"/>
      <c r="AI64" s="5"/>
      <c r="AJ64" s="7">
        <f>SUM(AG64,AH64,AI64)</f>
        <v>0</v>
      </c>
    </row>
    <row r="65" spans="1:36" x14ac:dyDescent="0.25">
      <c r="A65" s="31">
        <v>61</v>
      </c>
      <c r="B65" s="31"/>
      <c r="C65" s="49" t="s">
        <v>185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33" t="s">
        <v>186</v>
      </c>
      <c r="AD65" s="33"/>
      <c r="AE65" s="33"/>
      <c r="AF65" s="33"/>
      <c r="AG65" s="6"/>
      <c r="AH65" s="5"/>
      <c r="AI65" s="5"/>
      <c r="AJ65" s="7">
        <f t="shared" ref="AJ65:AJ74" si="3">SUM(AG65,AH65,AI65)</f>
        <v>0</v>
      </c>
    </row>
    <row r="66" spans="1:36" x14ac:dyDescent="0.25">
      <c r="A66" s="31">
        <v>62</v>
      </c>
      <c r="B66" s="31"/>
      <c r="C66" s="49" t="s">
        <v>187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33" t="s">
        <v>188</v>
      </c>
      <c r="AD66" s="33"/>
      <c r="AE66" s="33"/>
      <c r="AF66" s="33"/>
      <c r="AG66" s="6"/>
      <c r="AH66" s="5"/>
      <c r="AI66" s="5"/>
      <c r="AJ66" s="7">
        <f t="shared" si="3"/>
        <v>0</v>
      </c>
    </row>
    <row r="67" spans="1:36" x14ac:dyDescent="0.25">
      <c r="A67" s="31">
        <v>63</v>
      </c>
      <c r="B67" s="31"/>
      <c r="C67" s="49" t="s">
        <v>189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33" t="s">
        <v>190</v>
      </c>
      <c r="AD67" s="33"/>
      <c r="AE67" s="33"/>
      <c r="AF67" s="33"/>
      <c r="AG67" s="6">
        <v>4204467</v>
      </c>
      <c r="AH67" s="5"/>
      <c r="AI67" s="5"/>
      <c r="AJ67" s="7">
        <f t="shared" si="3"/>
        <v>4204467</v>
      </c>
    </row>
    <row r="68" spans="1:36" x14ac:dyDescent="0.25">
      <c r="A68" s="31">
        <v>64</v>
      </c>
      <c r="B68" s="31"/>
      <c r="C68" s="49" t="s">
        <v>191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33" t="s">
        <v>192</v>
      </c>
      <c r="AD68" s="33"/>
      <c r="AE68" s="33"/>
      <c r="AF68" s="33"/>
      <c r="AG68" s="6"/>
      <c r="AH68" s="5"/>
      <c r="AI68" s="5"/>
      <c r="AJ68" s="7">
        <f t="shared" si="3"/>
        <v>0</v>
      </c>
    </row>
    <row r="69" spans="1:36" x14ac:dyDescent="0.25">
      <c r="A69" s="31">
        <v>65</v>
      </c>
      <c r="B69" s="31"/>
      <c r="C69" s="49" t="s">
        <v>193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33" t="s">
        <v>194</v>
      </c>
      <c r="AD69" s="33"/>
      <c r="AE69" s="33"/>
      <c r="AF69" s="33"/>
      <c r="AG69" s="6"/>
      <c r="AH69" s="5"/>
      <c r="AI69" s="5"/>
      <c r="AJ69" s="7">
        <f t="shared" si="3"/>
        <v>0</v>
      </c>
    </row>
    <row r="70" spans="1:36" x14ac:dyDescent="0.25">
      <c r="A70" s="31">
        <v>66</v>
      </c>
      <c r="B70" s="31"/>
      <c r="C70" s="49" t="s">
        <v>195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33" t="s">
        <v>196</v>
      </c>
      <c r="AD70" s="33"/>
      <c r="AE70" s="33"/>
      <c r="AF70" s="33"/>
      <c r="AG70" s="6"/>
      <c r="AH70" s="5"/>
      <c r="AI70" s="5"/>
      <c r="AJ70" s="7">
        <f t="shared" si="3"/>
        <v>0</v>
      </c>
    </row>
    <row r="71" spans="1:36" x14ac:dyDescent="0.25">
      <c r="A71" s="31">
        <v>67</v>
      </c>
      <c r="B71" s="31"/>
      <c r="C71" s="52" t="s">
        <v>197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33" t="s">
        <v>198</v>
      </c>
      <c r="AD71" s="33"/>
      <c r="AE71" s="33"/>
      <c r="AF71" s="33"/>
      <c r="AG71" s="6"/>
      <c r="AH71" s="5"/>
      <c r="AI71" s="5"/>
      <c r="AJ71" s="7">
        <f t="shared" si="3"/>
        <v>0</v>
      </c>
    </row>
    <row r="72" spans="1:36" x14ac:dyDescent="0.25">
      <c r="A72" s="31">
        <v>68</v>
      </c>
      <c r="B72" s="31"/>
      <c r="C72" s="49" t="s">
        <v>199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33" t="s">
        <v>200</v>
      </c>
      <c r="AD72" s="33"/>
      <c r="AE72" s="33"/>
      <c r="AF72" s="33"/>
      <c r="AG72" s="6"/>
      <c r="AH72" s="5"/>
      <c r="AI72" s="5"/>
      <c r="AJ72" s="7">
        <f t="shared" si="3"/>
        <v>0</v>
      </c>
    </row>
    <row r="73" spans="1:36" x14ac:dyDescent="0.25">
      <c r="A73" s="31">
        <v>69</v>
      </c>
      <c r="B73" s="31"/>
      <c r="C73" s="49" t="s">
        <v>201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33" t="s">
        <v>202</v>
      </c>
      <c r="AD73" s="33"/>
      <c r="AE73" s="33"/>
      <c r="AF73" s="33"/>
      <c r="AG73" s="6">
        <v>1138000</v>
      </c>
      <c r="AH73" s="5"/>
      <c r="AI73" s="5"/>
      <c r="AJ73" s="7">
        <f t="shared" si="3"/>
        <v>1138000</v>
      </c>
    </row>
    <row r="74" spans="1:36" x14ac:dyDescent="0.25">
      <c r="A74" s="31">
        <v>70</v>
      </c>
      <c r="B74" s="31"/>
      <c r="C74" s="52" t="s">
        <v>203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33" t="s">
        <v>204</v>
      </c>
      <c r="AD74" s="33"/>
      <c r="AE74" s="33"/>
      <c r="AF74" s="33"/>
      <c r="AG74" s="6">
        <v>3826072</v>
      </c>
      <c r="AH74" s="5"/>
      <c r="AI74" s="5"/>
      <c r="AJ74" s="7">
        <f t="shared" si="3"/>
        <v>3826072</v>
      </c>
    </row>
    <row r="75" spans="1:36" x14ac:dyDescent="0.25">
      <c r="A75" s="40">
        <v>71</v>
      </c>
      <c r="B75" s="40"/>
      <c r="C75" s="50" t="s">
        <v>205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42" t="s">
        <v>206</v>
      </c>
      <c r="AD75" s="42"/>
      <c r="AE75" s="42"/>
      <c r="AF75" s="42"/>
      <c r="AG75" s="8">
        <f>SUM(AG59,AG63,AG64,AG65,AG66,AG67,AG68,AG69,AG70,AG71,AG72,AG73,AG74)</f>
        <v>11868539</v>
      </c>
      <c r="AH75" s="8">
        <f>SUM(AH59,AH63,AH64,AH65,AH66,AH67,AH68,AH69,AH70,AH71,AH72,AH73,AH74)</f>
        <v>0</v>
      </c>
      <c r="AI75" s="8">
        <f>SUM(AI59,AI63,AI64,AI65,AI66,AI67,AI68,AI69,AI70,AI71,AI72,AI73,AI74)</f>
        <v>0</v>
      </c>
      <c r="AJ75" s="8">
        <f>SUM(AJ59,AJ63,AJ64,AJ65,AJ66,AJ67,AJ68,AJ69,AJ70,AJ71,AJ72,AJ73,AJ74)</f>
        <v>11868539</v>
      </c>
    </row>
    <row r="76" spans="1:36" x14ac:dyDescent="0.25">
      <c r="A76" s="31">
        <v>72</v>
      </c>
      <c r="B76" s="31"/>
      <c r="C76" s="53" t="s">
        <v>207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33" t="s">
        <v>208</v>
      </c>
      <c r="AD76" s="33"/>
      <c r="AE76" s="33"/>
      <c r="AF76" s="33"/>
      <c r="AG76" s="6"/>
      <c r="AH76" s="5"/>
      <c r="AI76" s="5"/>
      <c r="AJ76" s="7">
        <f>SUM(AG76,AH76,AI76)</f>
        <v>0</v>
      </c>
    </row>
    <row r="77" spans="1:36" x14ac:dyDescent="0.25">
      <c r="A77" s="31">
        <v>73</v>
      </c>
      <c r="B77" s="31"/>
      <c r="C77" s="53" t="s">
        <v>209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33" t="s">
        <v>210</v>
      </c>
      <c r="AD77" s="33"/>
      <c r="AE77" s="33"/>
      <c r="AF77" s="33"/>
      <c r="AG77" s="6"/>
      <c r="AH77" s="5"/>
      <c r="AI77" s="5"/>
      <c r="AJ77" s="7">
        <f t="shared" ref="AJ77:AJ82" si="4">SUM(AG77,AH77,AI77)</f>
        <v>0</v>
      </c>
    </row>
    <row r="78" spans="1:36" x14ac:dyDescent="0.25">
      <c r="A78" s="31">
        <v>74</v>
      </c>
      <c r="B78" s="31"/>
      <c r="C78" s="53" t="s">
        <v>211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33" t="s">
        <v>212</v>
      </c>
      <c r="AD78" s="33"/>
      <c r="AE78" s="33"/>
      <c r="AF78" s="33"/>
      <c r="AG78" s="6">
        <v>432720</v>
      </c>
      <c r="AH78" s="5"/>
      <c r="AI78" s="5"/>
      <c r="AJ78" s="7">
        <f t="shared" si="4"/>
        <v>432720</v>
      </c>
    </row>
    <row r="79" spans="1:36" x14ac:dyDescent="0.25">
      <c r="A79" s="31">
        <v>75</v>
      </c>
      <c r="B79" s="31"/>
      <c r="C79" s="53" t="s">
        <v>213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33" t="s">
        <v>214</v>
      </c>
      <c r="AD79" s="33"/>
      <c r="AE79" s="33"/>
      <c r="AF79" s="33"/>
      <c r="AG79" s="6">
        <v>8663566</v>
      </c>
      <c r="AH79" s="5"/>
      <c r="AI79" s="5"/>
      <c r="AJ79" s="7">
        <f t="shared" si="4"/>
        <v>8663566</v>
      </c>
    </row>
    <row r="80" spans="1:36" x14ac:dyDescent="0.25">
      <c r="A80" s="31">
        <v>76</v>
      </c>
      <c r="B80" s="31"/>
      <c r="C80" s="44" t="s">
        <v>215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33" t="s">
        <v>216</v>
      </c>
      <c r="AD80" s="33"/>
      <c r="AE80" s="33"/>
      <c r="AF80" s="33"/>
      <c r="AG80" s="6"/>
      <c r="AH80" s="5"/>
      <c r="AI80" s="5"/>
      <c r="AJ80" s="7">
        <f t="shared" si="4"/>
        <v>0</v>
      </c>
    </row>
    <row r="81" spans="1:36" x14ac:dyDescent="0.25">
      <c r="A81" s="31">
        <v>77</v>
      </c>
      <c r="B81" s="31"/>
      <c r="C81" s="44" t="s">
        <v>217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33" t="s">
        <v>218</v>
      </c>
      <c r="AD81" s="33"/>
      <c r="AE81" s="33"/>
      <c r="AF81" s="33"/>
      <c r="AG81" s="6"/>
      <c r="AH81" s="5"/>
      <c r="AI81" s="5"/>
      <c r="AJ81" s="7">
        <f t="shared" si="4"/>
        <v>0</v>
      </c>
    </row>
    <row r="82" spans="1:36" x14ac:dyDescent="0.25">
      <c r="A82" s="31">
        <v>78</v>
      </c>
      <c r="B82" s="31"/>
      <c r="C82" s="44" t="s">
        <v>219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33" t="s">
        <v>220</v>
      </c>
      <c r="AD82" s="33"/>
      <c r="AE82" s="33"/>
      <c r="AF82" s="33"/>
      <c r="AG82" s="6">
        <v>2455997</v>
      </c>
      <c r="AH82" s="5"/>
      <c r="AI82" s="5"/>
      <c r="AJ82" s="7">
        <f t="shared" si="4"/>
        <v>2455997</v>
      </c>
    </row>
    <row r="83" spans="1:36" x14ac:dyDescent="0.25">
      <c r="A83" s="40">
        <v>79</v>
      </c>
      <c r="B83" s="40"/>
      <c r="C83" s="54" t="s">
        <v>221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42" t="s">
        <v>222</v>
      </c>
      <c r="AD83" s="42"/>
      <c r="AE83" s="42"/>
      <c r="AF83" s="42"/>
      <c r="AG83" s="8">
        <f>SUM(AG76:AG82)</f>
        <v>11552283</v>
      </c>
      <c r="AH83" s="8">
        <f>SUM(AH76:AH82)</f>
        <v>0</v>
      </c>
      <c r="AI83" s="8">
        <f>SUM(AI76:AI82)</f>
        <v>0</v>
      </c>
      <c r="AJ83" s="8">
        <f>SUM(AJ76:AJ82)</f>
        <v>11552283</v>
      </c>
    </row>
    <row r="84" spans="1:36" x14ac:dyDescent="0.25">
      <c r="A84" s="31">
        <v>80</v>
      </c>
      <c r="B84" s="31"/>
      <c r="C84" s="47" t="s">
        <v>223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33" t="s">
        <v>224</v>
      </c>
      <c r="AD84" s="33"/>
      <c r="AE84" s="33"/>
      <c r="AF84" s="33"/>
      <c r="AG84" s="6">
        <v>19729001</v>
      </c>
      <c r="AH84" s="5"/>
      <c r="AI84" s="5"/>
      <c r="AJ84" s="7">
        <f>SUM(AG84,AH84,AI84)</f>
        <v>19729001</v>
      </c>
    </row>
    <row r="85" spans="1:36" x14ac:dyDescent="0.25">
      <c r="A85" s="31">
        <v>81</v>
      </c>
      <c r="B85" s="31"/>
      <c r="C85" s="47" t="s">
        <v>225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33" t="s">
        <v>226</v>
      </c>
      <c r="AD85" s="33"/>
      <c r="AE85" s="33"/>
      <c r="AF85" s="33"/>
      <c r="AG85" s="6"/>
      <c r="AH85" s="5"/>
      <c r="AI85" s="5"/>
      <c r="AJ85" s="7">
        <f>SUM(AG85,AH85,AI85)</f>
        <v>0</v>
      </c>
    </row>
    <row r="86" spans="1:36" x14ac:dyDescent="0.25">
      <c r="A86" s="31">
        <v>82</v>
      </c>
      <c r="B86" s="31"/>
      <c r="C86" s="47" t="s">
        <v>227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33" t="s">
        <v>228</v>
      </c>
      <c r="AD86" s="33"/>
      <c r="AE86" s="33"/>
      <c r="AF86" s="33"/>
      <c r="AG86" s="6"/>
      <c r="AH86" s="5"/>
      <c r="AI86" s="5"/>
      <c r="AJ86" s="7">
        <f>SUM(AG86,AH86,AI86)</f>
        <v>0</v>
      </c>
    </row>
    <row r="87" spans="1:36" x14ac:dyDescent="0.25">
      <c r="A87" s="31">
        <v>83</v>
      </c>
      <c r="B87" s="31"/>
      <c r="C87" s="47" t="s">
        <v>229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33" t="s">
        <v>230</v>
      </c>
      <c r="AD87" s="33"/>
      <c r="AE87" s="33"/>
      <c r="AF87" s="33"/>
      <c r="AG87" s="6">
        <v>5327640</v>
      </c>
      <c r="AH87" s="5"/>
      <c r="AI87" s="5"/>
      <c r="AJ87" s="7">
        <f>SUM(AG87,AH87,AI87)</f>
        <v>5327640</v>
      </c>
    </row>
    <row r="88" spans="1:36" x14ac:dyDescent="0.25">
      <c r="A88" s="40">
        <v>84</v>
      </c>
      <c r="B88" s="40"/>
      <c r="C88" s="50" t="s">
        <v>231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42" t="s">
        <v>232</v>
      </c>
      <c r="AD88" s="42"/>
      <c r="AE88" s="42"/>
      <c r="AF88" s="42"/>
      <c r="AG88" s="8">
        <f>SUM(AG84:AG87)</f>
        <v>25056641</v>
      </c>
      <c r="AH88" s="8">
        <f>SUM(AH84:AH87)</f>
        <v>0</v>
      </c>
      <c r="AI88" s="8">
        <f>SUM(AI84:AI87)</f>
        <v>0</v>
      </c>
      <c r="AJ88" s="8">
        <f>SUM(AJ84:AJ87)</f>
        <v>25056641</v>
      </c>
    </row>
    <row r="89" spans="1:36" ht="26.25" customHeight="1" x14ac:dyDescent="0.25">
      <c r="A89" s="31">
        <v>85</v>
      </c>
      <c r="B89" s="31"/>
      <c r="C89" s="47" t="s">
        <v>233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33" t="s">
        <v>234</v>
      </c>
      <c r="AD89" s="33"/>
      <c r="AE89" s="33"/>
      <c r="AF89" s="33"/>
      <c r="AG89" s="6"/>
      <c r="AH89" s="5"/>
      <c r="AI89" s="5"/>
      <c r="AJ89" s="7">
        <f>SUM(AG89,AH89,AI89)</f>
        <v>0</v>
      </c>
    </row>
    <row r="90" spans="1:36" ht="25.5" customHeight="1" x14ac:dyDescent="0.25">
      <c r="A90" s="31">
        <v>86</v>
      </c>
      <c r="B90" s="31"/>
      <c r="C90" s="47" t="s">
        <v>235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33" t="s">
        <v>236</v>
      </c>
      <c r="AD90" s="33"/>
      <c r="AE90" s="33"/>
      <c r="AF90" s="33"/>
      <c r="AG90" s="6"/>
      <c r="AH90" s="5"/>
      <c r="AI90" s="5"/>
      <c r="AJ90" s="7">
        <f t="shared" ref="AJ90:AJ97" si="5">SUM(AG90,AH90,AI90)</f>
        <v>0</v>
      </c>
    </row>
    <row r="91" spans="1:36" ht="24.75" customHeight="1" x14ac:dyDescent="0.25">
      <c r="A91" s="31">
        <v>87</v>
      </c>
      <c r="B91" s="31"/>
      <c r="C91" s="47" t="s">
        <v>237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33" t="s">
        <v>238</v>
      </c>
      <c r="AD91" s="33"/>
      <c r="AE91" s="33"/>
      <c r="AF91" s="33"/>
      <c r="AG91" s="6"/>
      <c r="AH91" s="5"/>
      <c r="AI91" s="5"/>
      <c r="AJ91" s="7">
        <f t="shared" si="5"/>
        <v>0</v>
      </c>
    </row>
    <row r="92" spans="1:36" ht="18.75" customHeight="1" x14ac:dyDescent="0.25">
      <c r="A92" s="31">
        <v>88</v>
      </c>
      <c r="B92" s="31"/>
      <c r="C92" s="47" t="s">
        <v>239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33" t="s">
        <v>240</v>
      </c>
      <c r="AD92" s="33"/>
      <c r="AE92" s="33"/>
      <c r="AF92" s="33"/>
      <c r="AG92" s="6"/>
      <c r="AH92" s="5"/>
      <c r="AI92" s="5"/>
      <c r="AJ92" s="7">
        <f t="shared" si="5"/>
        <v>0</v>
      </c>
    </row>
    <row r="93" spans="1:36" ht="22.5" customHeight="1" x14ac:dyDescent="0.25">
      <c r="A93" s="31">
        <v>89</v>
      </c>
      <c r="B93" s="31"/>
      <c r="C93" s="47" t="s">
        <v>241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33" t="s">
        <v>242</v>
      </c>
      <c r="AD93" s="33"/>
      <c r="AE93" s="33"/>
      <c r="AF93" s="33"/>
      <c r="AG93" s="6"/>
      <c r="AH93" s="5"/>
      <c r="AI93" s="5"/>
      <c r="AJ93" s="7">
        <f t="shared" si="5"/>
        <v>0</v>
      </c>
    </row>
    <row r="94" spans="1:36" ht="21" customHeight="1" x14ac:dyDescent="0.25">
      <c r="A94" s="31">
        <v>90</v>
      </c>
      <c r="B94" s="31"/>
      <c r="C94" s="47" t="s">
        <v>243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33" t="s">
        <v>244</v>
      </c>
      <c r="AD94" s="33"/>
      <c r="AE94" s="33"/>
      <c r="AF94" s="33"/>
      <c r="AG94" s="6"/>
      <c r="AH94" s="5"/>
      <c r="AI94" s="5"/>
      <c r="AJ94" s="7">
        <f t="shared" si="5"/>
        <v>0</v>
      </c>
    </row>
    <row r="95" spans="1:36" x14ac:dyDescent="0.25">
      <c r="A95" s="31">
        <v>91</v>
      </c>
      <c r="B95" s="31"/>
      <c r="C95" s="47" t="s">
        <v>245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33" t="s">
        <v>246</v>
      </c>
      <c r="AD95" s="33"/>
      <c r="AE95" s="33"/>
      <c r="AF95" s="33"/>
      <c r="AG95" s="6">
        <v>400000</v>
      </c>
      <c r="AH95" s="5"/>
      <c r="AI95" s="5"/>
      <c r="AJ95" s="7">
        <f t="shared" si="5"/>
        <v>400000</v>
      </c>
    </row>
    <row r="96" spans="1:36" x14ac:dyDescent="0.25">
      <c r="A96" s="31">
        <v>92</v>
      </c>
      <c r="B96" s="31"/>
      <c r="C96" s="47" t="s">
        <v>247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33" t="s">
        <v>248</v>
      </c>
      <c r="AD96" s="33"/>
      <c r="AE96" s="33"/>
      <c r="AF96" s="33"/>
      <c r="AG96" s="6"/>
      <c r="AH96" s="5"/>
      <c r="AI96" s="5"/>
      <c r="AJ96" s="7">
        <f t="shared" si="5"/>
        <v>0</v>
      </c>
    </row>
    <row r="97" spans="1:36" x14ac:dyDescent="0.25">
      <c r="A97" s="31">
        <v>93</v>
      </c>
      <c r="B97" s="31"/>
      <c r="C97" s="47" t="s">
        <v>249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33" t="s">
        <v>250</v>
      </c>
      <c r="AD97" s="33"/>
      <c r="AE97" s="33"/>
      <c r="AF97" s="33"/>
      <c r="AG97" s="6">
        <v>250000</v>
      </c>
      <c r="AH97" s="5"/>
      <c r="AI97" s="5"/>
      <c r="AJ97" s="7">
        <f t="shared" si="5"/>
        <v>250000</v>
      </c>
    </row>
    <row r="98" spans="1:36" x14ac:dyDescent="0.25">
      <c r="A98" s="40">
        <v>94</v>
      </c>
      <c r="B98" s="40"/>
      <c r="C98" s="50" t="s">
        <v>251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42" t="s">
        <v>252</v>
      </c>
      <c r="AD98" s="42"/>
      <c r="AE98" s="42"/>
      <c r="AF98" s="42"/>
      <c r="AG98" s="8">
        <f>SUM(AG89:AG97)</f>
        <v>650000</v>
      </c>
      <c r="AH98" s="8">
        <f>SUM(AH89:AH97)</f>
        <v>0</v>
      </c>
      <c r="AI98" s="8">
        <f>SUM(AI89:AI97)</f>
        <v>0</v>
      </c>
      <c r="AJ98" s="8">
        <f>SUM(AJ89:AJ97)</f>
        <v>650000</v>
      </c>
    </row>
    <row r="99" spans="1:36" x14ac:dyDescent="0.25">
      <c r="A99" s="40">
        <v>95</v>
      </c>
      <c r="B99" s="40"/>
      <c r="C99" s="54" t="s">
        <v>253</v>
      </c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42" t="s">
        <v>254</v>
      </c>
      <c r="AD99" s="42"/>
      <c r="AE99" s="42"/>
      <c r="AF99" s="42"/>
      <c r="AG99" s="8">
        <f>SUM(AG23,AG24,AG49,AG58,AG75,AG83,AG88,AG98)</f>
        <v>74409621</v>
      </c>
      <c r="AH99" s="8">
        <f>SUM(AH23,AH24,AH49,AH58,AH75,AH83,AH88,AH98)</f>
        <v>0</v>
      </c>
      <c r="AI99" s="8">
        <f>SUM(AI23,AI24,AI49,AI58,AI75,AI83,AI88,AI98)</f>
        <v>0</v>
      </c>
      <c r="AJ99" s="8">
        <f>SUM(AJ23,AJ24,AJ49,AJ58,AJ75,AJ83,AJ88,AJ98)</f>
        <v>74409621</v>
      </c>
    </row>
  </sheetData>
  <mergeCells count="293">
    <mergeCell ref="A99:B99"/>
    <mergeCell ref="C99:AB99"/>
    <mergeCell ref="AC99:AF99"/>
    <mergeCell ref="A97:B97"/>
    <mergeCell ref="C97:AB97"/>
    <mergeCell ref="AC97:AF97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8:B8"/>
    <mergeCell ref="C8:AB8"/>
    <mergeCell ref="AC8:AF8"/>
    <mergeCell ref="A5:B5"/>
    <mergeCell ref="C5:AB5"/>
    <mergeCell ref="AC5:AF5"/>
    <mergeCell ref="A6:B6"/>
    <mergeCell ref="C6:AB6"/>
    <mergeCell ref="AC6:AF6"/>
    <mergeCell ref="A1:AG1"/>
    <mergeCell ref="A2:AJ2"/>
    <mergeCell ref="A3:B3"/>
    <mergeCell ref="C3:AB3"/>
    <mergeCell ref="AC3:AF3"/>
    <mergeCell ref="A4:B4"/>
    <mergeCell ref="C4:AB4"/>
    <mergeCell ref="AC4:AF4"/>
    <mergeCell ref="A7:B7"/>
    <mergeCell ref="C7:AB7"/>
    <mergeCell ref="AC7:AF7"/>
  </mergeCells>
  <phoneticPr fontId="0" type="noConversion"/>
  <pageMargins left="0.7" right="0.7" top="0.75" bottom="0.75" header="0.3" footer="0.3"/>
  <pageSetup paperSize="9" scale="62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19" zoomScaleNormal="100" workbookViewId="0">
      <selection activeCell="AG17" sqref="AG17"/>
    </sheetView>
  </sheetViews>
  <sheetFormatPr defaultRowHeight="15" x14ac:dyDescent="0.25"/>
  <cols>
    <col min="1" max="32" width="2.7109375" customWidth="1"/>
    <col min="33" max="33" width="13" bestFit="1" customWidth="1"/>
    <col min="34" max="34" width="13.85546875" bestFit="1" customWidth="1"/>
    <col min="35" max="35" width="15.85546875" bestFit="1" customWidth="1"/>
    <col min="36" max="36" width="13" bestFit="1" customWidth="1"/>
  </cols>
  <sheetData>
    <row r="1" spans="1:36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7"/>
      <c r="AH1" s="1"/>
      <c r="AI1" s="1"/>
      <c r="AJ1" s="1"/>
    </row>
    <row r="2" spans="1:36" x14ac:dyDescent="0.25">
      <c r="A2" s="58" t="s">
        <v>255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30" customHeight="1" x14ac:dyDescent="0.25">
      <c r="A3" s="24" t="s">
        <v>0</v>
      </c>
      <c r="B3" s="25"/>
      <c r="C3" s="26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2</v>
      </c>
      <c r="AD3" s="27"/>
      <c r="AE3" s="27"/>
      <c r="AF3" s="27"/>
      <c r="AG3" s="2" t="s">
        <v>3</v>
      </c>
      <c r="AH3" s="3" t="s">
        <v>4</v>
      </c>
      <c r="AI3" s="3" t="s">
        <v>5</v>
      </c>
      <c r="AJ3" s="3" t="s">
        <v>6</v>
      </c>
    </row>
    <row r="4" spans="1:36" x14ac:dyDescent="0.25">
      <c r="A4" s="29" t="s">
        <v>7</v>
      </c>
      <c r="B4" s="29"/>
      <c r="C4" s="30" t="s">
        <v>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 t="s">
        <v>9</v>
      </c>
      <c r="AD4" s="30"/>
      <c r="AE4" s="30"/>
      <c r="AF4" s="30"/>
      <c r="AG4" s="4"/>
      <c r="AH4" s="5"/>
      <c r="AI4" s="5"/>
      <c r="AJ4" s="5"/>
    </row>
    <row r="5" spans="1:36" x14ac:dyDescent="0.25">
      <c r="A5" s="60" t="s">
        <v>10</v>
      </c>
      <c r="B5" s="60"/>
      <c r="C5" s="47" t="s">
        <v>256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36" t="s">
        <v>257</v>
      </c>
      <c r="AD5" s="36"/>
      <c r="AE5" s="36"/>
      <c r="AF5" s="36"/>
      <c r="AG5" s="11"/>
      <c r="AH5" s="5"/>
      <c r="AI5" s="5"/>
      <c r="AJ5" s="9">
        <f>SUM(AG5,AH5,AI5)</f>
        <v>0</v>
      </c>
    </row>
    <row r="6" spans="1:36" x14ac:dyDescent="0.25">
      <c r="A6" s="60" t="s">
        <v>13</v>
      </c>
      <c r="B6" s="60"/>
      <c r="C6" s="47" t="s">
        <v>258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36" t="s">
        <v>259</v>
      </c>
      <c r="AD6" s="36"/>
      <c r="AE6" s="36"/>
      <c r="AF6" s="36"/>
      <c r="AG6" s="11"/>
      <c r="AH6" s="5"/>
      <c r="AI6" s="5"/>
      <c r="AJ6" s="9">
        <f>SUM(AG6,AH6,AI6)</f>
        <v>0</v>
      </c>
    </row>
    <row r="7" spans="1:36" x14ac:dyDescent="0.25">
      <c r="A7" s="60" t="s">
        <v>16</v>
      </c>
      <c r="B7" s="60"/>
      <c r="C7" s="47" t="s">
        <v>260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36" t="s">
        <v>261</v>
      </c>
      <c r="AD7" s="36"/>
      <c r="AE7" s="36"/>
      <c r="AF7" s="36"/>
      <c r="AG7" s="11"/>
      <c r="AH7" s="5"/>
      <c r="AI7" s="5"/>
      <c r="AJ7" s="9">
        <f>SUM(AG7,AH7,AI7)</f>
        <v>0</v>
      </c>
    </row>
    <row r="8" spans="1:36" x14ac:dyDescent="0.25">
      <c r="A8" s="61" t="s">
        <v>19</v>
      </c>
      <c r="B8" s="61"/>
      <c r="C8" s="62" t="s">
        <v>262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 t="s">
        <v>263</v>
      </c>
      <c r="AD8" s="63"/>
      <c r="AE8" s="63"/>
      <c r="AF8" s="63"/>
      <c r="AG8" s="12">
        <f>SUM(AG5:AG7)</f>
        <v>0</v>
      </c>
      <c r="AH8" s="12">
        <f>SUM(AH5:AH7)</f>
        <v>0</v>
      </c>
      <c r="AI8" s="12">
        <f>SUM(AI5:AI7)</f>
        <v>0</v>
      </c>
      <c r="AJ8" s="12">
        <f>SUM(AJ5:AJ7)</f>
        <v>0</v>
      </c>
    </row>
    <row r="9" spans="1:36" x14ac:dyDescent="0.25">
      <c r="A9" s="60" t="s">
        <v>22</v>
      </c>
      <c r="B9" s="60"/>
      <c r="C9" s="64" t="s">
        <v>264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6" t="s">
        <v>265</v>
      </c>
      <c r="AD9" s="36"/>
      <c r="AE9" s="36"/>
      <c r="AF9" s="36"/>
      <c r="AG9" s="11"/>
      <c r="AH9" s="3"/>
      <c r="AI9" s="3"/>
      <c r="AJ9" s="13">
        <f t="shared" ref="AJ9:AJ14" si="0">SUM(AG9,AH9,AI9)</f>
        <v>0</v>
      </c>
    </row>
    <row r="10" spans="1:36" x14ac:dyDescent="0.25">
      <c r="A10" s="60" t="s">
        <v>25</v>
      </c>
      <c r="B10" s="60"/>
      <c r="C10" s="47" t="s">
        <v>266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36" t="s">
        <v>267</v>
      </c>
      <c r="AD10" s="36"/>
      <c r="AE10" s="36"/>
      <c r="AF10" s="36"/>
      <c r="AG10" s="11"/>
      <c r="AH10" s="5"/>
      <c r="AI10" s="5"/>
      <c r="AJ10" s="13">
        <f t="shared" si="0"/>
        <v>0</v>
      </c>
    </row>
    <row r="11" spans="1:36" x14ac:dyDescent="0.25">
      <c r="A11" s="60" t="s">
        <v>28</v>
      </c>
      <c r="B11" s="60"/>
      <c r="C11" s="47" t="s">
        <v>268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36" t="s">
        <v>269</v>
      </c>
      <c r="AD11" s="36"/>
      <c r="AE11" s="36"/>
      <c r="AF11" s="36"/>
      <c r="AG11" s="11"/>
      <c r="AH11" s="5"/>
      <c r="AI11" s="5"/>
      <c r="AJ11" s="13">
        <f t="shared" si="0"/>
        <v>0</v>
      </c>
    </row>
    <row r="12" spans="1:36" x14ac:dyDescent="0.25">
      <c r="A12" s="60" t="s">
        <v>31</v>
      </c>
      <c r="B12" s="60"/>
      <c r="C12" s="47" t="s">
        <v>270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36" t="s">
        <v>271</v>
      </c>
      <c r="AD12" s="36"/>
      <c r="AE12" s="36"/>
      <c r="AF12" s="36"/>
      <c r="AG12" s="11"/>
      <c r="AH12" s="5"/>
      <c r="AI12" s="5"/>
      <c r="AJ12" s="13">
        <f t="shared" si="0"/>
        <v>0</v>
      </c>
    </row>
    <row r="13" spans="1:36" x14ac:dyDescent="0.25">
      <c r="A13" s="60" t="s">
        <v>34</v>
      </c>
      <c r="B13" s="60"/>
      <c r="C13" s="47" t="s">
        <v>272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36" t="s">
        <v>273</v>
      </c>
      <c r="AD13" s="36"/>
      <c r="AE13" s="36"/>
      <c r="AF13" s="36"/>
      <c r="AG13" s="11"/>
      <c r="AH13" s="5"/>
      <c r="AI13" s="5"/>
      <c r="AJ13" s="13">
        <f t="shared" si="0"/>
        <v>0</v>
      </c>
    </row>
    <row r="14" spans="1:36" x14ac:dyDescent="0.25">
      <c r="A14" s="60">
        <v>10</v>
      </c>
      <c r="B14" s="60"/>
      <c r="C14" s="47" t="s">
        <v>274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6" t="s">
        <v>275</v>
      </c>
      <c r="AD14" s="36"/>
      <c r="AE14" s="36"/>
      <c r="AF14" s="36"/>
      <c r="AG14" s="11"/>
      <c r="AH14" s="5"/>
      <c r="AI14" s="5"/>
      <c r="AJ14" s="13">
        <f t="shared" si="0"/>
        <v>0</v>
      </c>
    </row>
    <row r="15" spans="1:36" x14ac:dyDescent="0.25">
      <c r="A15" s="61">
        <v>11</v>
      </c>
      <c r="B15" s="61"/>
      <c r="C15" s="65" t="s">
        <v>276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3" t="s">
        <v>277</v>
      </c>
      <c r="AD15" s="63"/>
      <c r="AE15" s="63"/>
      <c r="AF15" s="63"/>
      <c r="AG15" s="12">
        <f>SUM(AG9:AG14)</f>
        <v>0</v>
      </c>
      <c r="AH15" s="12">
        <f>SUM(AH9:AH14)</f>
        <v>0</v>
      </c>
      <c r="AI15" s="12">
        <f>SUM(AI9:AI14)</f>
        <v>0</v>
      </c>
      <c r="AJ15" s="12">
        <f>SUM(AJ9:AJ14)</f>
        <v>0</v>
      </c>
    </row>
    <row r="16" spans="1:36" x14ac:dyDescent="0.25">
      <c r="A16" s="60">
        <v>12</v>
      </c>
      <c r="B16" s="60"/>
      <c r="C16" s="64" t="s">
        <v>278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36" t="s">
        <v>279</v>
      </c>
      <c r="AD16" s="36"/>
      <c r="AE16" s="36"/>
      <c r="AF16" s="36"/>
      <c r="AG16" s="11" t="s">
        <v>280</v>
      </c>
      <c r="AH16" s="5"/>
      <c r="AI16" s="5"/>
      <c r="AJ16" s="9">
        <f>SUM(AG16,AH16,AI16)</f>
        <v>0</v>
      </c>
    </row>
    <row r="17" spans="1:36" x14ac:dyDescent="0.25">
      <c r="A17" s="60">
        <v>13</v>
      </c>
      <c r="B17" s="60"/>
      <c r="C17" s="64" t="s">
        <v>281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36" t="s">
        <v>282</v>
      </c>
      <c r="AD17" s="36"/>
      <c r="AE17" s="36"/>
      <c r="AF17" s="36"/>
      <c r="AG17" s="11">
        <v>403524</v>
      </c>
      <c r="AH17" s="5"/>
      <c r="AI17" s="5"/>
      <c r="AJ17" s="9">
        <f t="shared" ref="AJ17:AJ23" si="1">SUM(AG17,AH17,AI17)</f>
        <v>403524</v>
      </c>
    </row>
    <row r="18" spans="1:36" x14ac:dyDescent="0.25">
      <c r="A18" s="60">
        <v>14</v>
      </c>
      <c r="B18" s="60"/>
      <c r="C18" s="64" t="s">
        <v>283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36" t="s">
        <v>284</v>
      </c>
      <c r="AD18" s="36"/>
      <c r="AE18" s="36"/>
      <c r="AF18" s="36"/>
      <c r="AG18" s="11"/>
      <c r="AH18" s="5"/>
      <c r="AI18" s="5"/>
      <c r="AJ18" s="9">
        <f t="shared" si="1"/>
        <v>0</v>
      </c>
    </row>
    <row r="19" spans="1:36" x14ac:dyDescent="0.25">
      <c r="A19" s="60">
        <v>15</v>
      </c>
      <c r="B19" s="60"/>
      <c r="C19" s="64" t="s">
        <v>285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36" t="s">
        <v>286</v>
      </c>
      <c r="AD19" s="36"/>
      <c r="AE19" s="36"/>
      <c r="AF19" s="36"/>
      <c r="AG19" s="11"/>
      <c r="AH19" s="5"/>
      <c r="AI19" s="5"/>
      <c r="AJ19" s="9">
        <f t="shared" si="1"/>
        <v>0</v>
      </c>
    </row>
    <row r="20" spans="1:36" x14ac:dyDescent="0.25">
      <c r="A20" s="60">
        <v>16</v>
      </c>
      <c r="B20" s="60"/>
      <c r="C20" s="64" t="s">
        <v>287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36" t="s">
        <v>288</v>
      </c>
      <c r="AD20" s="36"/>
      <c r="AE20" s="36"/>
      <c r="AF20" s="36"/>
      <c r="AG20" s="11"/>
      <c r="AH20" s="5"/>
      <c r="AI20" s="5"/>
      <c r="AJ20" s="9">
        <f t="shared" si="1"/>
        <v>0</v>
      </c>
    </row>
    <row r="21" spans="1:36" x14ac:dyDescent="0.25">
      <c r="A21" s="60">
        <v>17</v>
      </c>
      <c r="B21" s="60"/>
      <c r="C21" s="64" t="s">
        <v>289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36" t="s">
        <v>290</v>
      </c>
      <c r="AD21" s="36"/>
      <c r="AE21" s="36"/>
      <c r="AF21" s="36"/>
      <c r="AG21" s="11"/>
      <c r="AH21" s="5"/>
      <c r="AI21" s="5"/>
      <c r="AJ21" s="9">
        <f t="shared" si="1"/>
        <v>0</v>
      </c>
    </row>
    <row r="22" spans="1:36" x14ac:dyDescent="0.25">
      <c r="A22" s="60">
        <v>18</v>
      </c>
      <c r="B22" s="60"/>
      <c r="C22" s="64" t="s">
        <v>291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36" t="s">
        <v>292</v>
      </c>
      <c r="AD22" s="36"/>
      <c r="AE22" s="36"/>
      <c r="AF22" s="36"/>
      <c r="AG22" s="11"/>
      <c r="AH22" s="5"/>
      <c r="AI22" s="5"/>
      <c r="AJ22" s="9">
        <f t="shared" si="1"/>
        <v>0</v>
      </c>
    </row>
    <row r="23" spans="1:36" x14ac:dyDescent="0.25">
      <c r="A23" s="60">
        <v>19</v>
      </c>
      <c r="B23" s="60"/>
      <c r="C23" s="64" t="s">
        <v>293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36" t="s">
        <v>294</v>
      </c>
      <c r="AD23" s="36"/>
      <c r="AE23" s="36"/>
      <c r="AF23" s="36"/>
      <c r="AG23" s="11"/>
      <c r="AH23" s="5"/>
      <c r="AI23" s="5"/>
      <c r="AJ23" s="9">
        <f t="shared" si="1"/>
        <v>0</v>
      </c>
    </row>
    <row r="24" spans="1:36" x14ac:dyDescent="0.25">
      <c r="A24" s="61">
        <v>20</v>
      </c>
      <c r="B24" s="61"/>
      <c r="C24" s="65" t="s">
        <v>295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3" t="s">
        <v>296</v>
      </c>
      <c r="AD24" s="63"/>
      <c r="AE24" s="63"/>
      <c r="AF24" s="63"/>
      <c r="AG24" s="12">
        <f>SUM(AG22:AG23)</f>
        <v>0</v>
      </c>
      <c r="AH24" s="12">
        <f>SUM(AH22:AH23)</f>
        <v>0</v>
      </c>
      <c r="AI24" s="12">
        <f>SUM(AI22:AI23)</f>
        <v>0</v>
      </c>
      <c r="AJ24" s="12">
        <f>SUM(AJ22:AJ23)</f>
        <v>0</v>
      </c>
    </row>
    <row r="25" spans="1:36" x14ac:dyDescent="0.25">
      <c r="A25" s="61">
        <v>21</v>
      </c>
      <c r="B25" s="61"/>
      <c r="C25" s="65" t="s">
        <v>297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3" t="s">
        <v>298</v>
      </c>
      <c r="AD25" s="63"/>
      <c r="AE25" s="63"/>
      <c r="AF25" s="63"/>
      <c r="AG25" s="12">
        <f>SUM(AG8,AG15,AG16,AG17,AG18,AG19,AG20,AG21,AG24)</f>
        <v>403524</v>
      </c>
      <c r="AH25" s="12">
        <f>SUM(AH8,AH15,AH16,AH17,AH18,AH19,AH20,AH21,AH24)</f>
        <v>0</v>
      </c>
      <c r="AI25" s="12">
        <f>SUM(AI8,AI15,AI16,AI17,AI18,AI19,AI20,AI21,AI24)</f>
        <v>0</v>
      </c>
      <c r="AJ25" s="12">
        <f>SUM(AJ8,AJ15,AJ16,AJ17,AJ18,AJ19,AJ20,AJ21,AJ24)</f>
        <v>403524</v>
      </c>
    </row>
    <row r="26" spans="1:36" x14ac:dyDescent="0.25">
      <c r="A26" s="60">
        <v>22</v>
      </c>
      <c r="B26" s="60"/>
      <c r="C26" s="64" t="s">
        <v>299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36" t="s">
        <v>300</v>
      </c>
      <c r="AD26" s="36"/>
      <c r="AE26" s="36"/>
      <c r="AF26" s="36"/>
      <c r="AG26" s="11"/>
      <c r="AH26" s="5"/>
      <c r="AI26" s="5"/>
      <c r="AJ26" s="9">
        <f>SUM(AG26,AH26,AI26)</f>
        <v>0</v>
      </c>
    </row>
    <row r="27" spans="1:36" x14ac:dyDescent="0.25">
      <c r="A27" s="60">
        <v>23</v>
      </c>
      <c r="B27" s="60"/>
      <c r="C27" s="47" t="s">
        <v>301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36" t="s">
        <v>302</v>
      </c>
      <c r="AD27" s="36"/>
      <c r="AE27" s="36"/>
      <c r="AF27" s="36"/>
      <c r="AG27" s="11"/>
      <c r="AH27" s="5"/>
      <c r="AI27" s="5"/>
      <c r="AJ27" s="9">
        <f>SUM(AG27,AH27,AI27)</f>
        <v>0</v>
      </c>
    </row>
    <row r="28" spans="1:36" x14ac:dyDescent="0.25">
      <c r="A28" s="60">
        <v>24</v>
      </c>
      <c r="B28" s="60"/>
      <c r="C28" s="64" t="s">
        <v>303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36" t="s">
        <v>304</v>
      </c>
      <c r="AD28" s="36"/>
      <c r="AE28" s="36"/>
      <c r="AF28" s="36"/>
      <c r="AG28" s="11"/>
      <c r="AH28" s="5"/>
      <c r="AI28" s="5"/>
      <c r="AJ28" s="9">
        <f>SUM(AG28,AH28,AI28)</f>
        <v>0</v>
      </c>
    </row>
    <row r="29" spans="1:36" x14ac:dyDescent="0.25">
      <c r="A29" s="60">
        <v>25</v>
      </c>
      <c r="B29" s="60"/>
      <c r="C29" s="64" t="s">
        <v>305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36" t="s">
        <v>306</v>
      </c>
      <c r="AD29" s="36"/>
      <c r="AE29" s="36"/>
      <c r="AF29" s="36"/>
      <c r="AG29" s="11"/>
      <c r="AH29" s="5"/>
      <c r="AI29" s="5"/>
      <c r="AJ29" s="9">
        <f>SUM(AG29,AH29,AI29)</f>
        <v>0</v>
      </c>
    </row>
    <row r="30" spans="1:36" x14ac:dyDescent="0.25">
      <c r="A30" s="60">
        <v>26</v>
      </c>
      <c r="B30" s="60"/>
      <c r="C30" s="64" t="s">
        <v>307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36" t="s">
        <v>308</v>
      </c>
      <c r="AD30" s="36"/>
      <c r="AE30" s="36"/>
      <c r="AF30" s="36"/>
      <c r="AG30" s="11"/>
      <c r="AH30" s="5"/>
      <c r="AI30" s="5"/>
      <c r="AJ30" s="9">
        <f>SUM(AG30,AH30,AI30)</f>
        <v>0</v>
      </c>
    </row>
    <row r="31" spans="1:36" x14ac:dyDescent="0.25">
      <c r="A31" s="61">
        <v>27</v>
      </c>
      <c r="B31" s="61"/>
      <c r="C31" s="65" t="s">
        <v>309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3" t="s">
        <v>310</v>
      </c>
      <c r="AD31" s="63"/>
      <c r="AE31" s="63"/>
      <c r="AF31" s="63"/>
      <c r="AG31" s="12">
        <f>SUM(AG26:AG30)</f>
        <v>0</v>
      </c>
      <c r="AH31" s="12">
        <f>SUM(AH26:AH30)</f>
        <v>0</v>
      </c>
      <c r="AI31" s="12">
        <f>SUM(AI26:AI30)</f>
        <v>0</v>
      </c>
      <c r="AJ31" s="12">
        <f>SUM(AJ26:AJ30)</f>
        <v>0</v>
      </c>
    </row>
    <row r="32" spans="1:36" x14ac:dyDescent="0.25">
      <c r="A32" s="60">
        <v>28</v>
      </c>
      <c r="B32" s="60"/>
      <c r="C32" s="47" t="s">
        <v>311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36" t="s">
        <v>312</v>
      </c>
      <c r="AD32" s="36"/>
      <c r="AE32" s="36"/>
      <c r="AF32" s="36"/>
      <c r="AG32" s="4"/>
      <c r="AH32" s="5"/>
      <c r="AI32" s="5"/>
      <c r="AJ32" s="9">
        <f>SUM(AG32,AH32,AI32)</f>
        <v>0</v>
      </c>
    </row>
    <row r="33" spans="1:36" x14ac:dyDescent="0.25">
      <c r="A33" s="60">
        <v>29</v>
      </c>
      <c r="B33" s="60"/>
      <c r="C33" s="47" t="s">
        <v>313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36" t="s">
        <v>314</v>
      </c>
      <c r="AD33" s="36"/>
      <c r="AE33" s="36"/>
      <c r="AF33" s="36"/>
      <c r="AG33" s="4"/>
      <c r="AH33" s="5"/>
      <c r="AI33" s="5"/>
      <c r="AJ33" s="9">
        <f>SUM(AG33,AH33,AI33)</f>
        <v>0</v>
      </c>
    </row>
    <row r="34" spans="1:36" x14ac:dyDescent="0.25">
      <c r="A34" s="66">
        <v>30</v>
      </c>
      <c r="B34" s="66"/>
      <c r="C34" s="67" t="s">
        <v>315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43" t="s">
        <v>316</v>
      </c>
      <c r="AD34" s="43"/>
      <c r="AE34" s="43"/>
      <c r="AF34" s="43"/>
      <c r="AG34" s="12">
        <f>SUM(AG25,AG31,AG32,AG33)</f>
        <v>403524</v>
      </c>
      <c r="AH34" s="12">
        <f>SUM(AH25,AH31,AH32,AH33)</f>
        <v>0</v>
      </c>
      <c r="AI34" s="12">
        <f>SUM(AI25,AI31,AI32,AI33)</f>
        <v>0</v>
      </c>
      <c r="AJ34" s="12">
        <f>SUM(AJ25,AJ31,AJ32,AJ33)</f>
        <v>403524</v>
      </c>
    </row>
  </sheetData>
  <mergeCells count="98"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5:B5"/>
    <mergeCell ref="C5:AB5"/>
    <mergeCell ref="AC5:AF5"/>
    <mergeCell ref="A6:B6"/>
    <mergeCell ref="C6:AB6"/>
    <mergeCell ref="AC6:AF6"/>
    <mergeCell ref="A4:B4"/>
    <mergeCell ref="C4:AB4"/>
    <mergeCell ref="AC4:AF4"/>
    <mergeCell ref="A1:AG1"/>
    <mergeCell ref="A2:AJ2"/>
    <mergeCell ref="A3:B3"/>
    <mergeCell ref="C3:AB3"/>
    <mergeCell ref="AC3:AF3"/>
  </mergeCells>
  <phoneticPr fontId="0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2017-02-09T14:29:01Z</cp:lastPrinted>
  <dcterms:created xsi:type="dcterms:W3CDTF">2006-09-16T00:00:00Z</dcterms:created>
  <dcterms:modified xsi:type="dcterms:W3CDTF">2018-02-13T10:23:35Z</dcterms:modified>
</cp:coreProperties>
</file>