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ámson\rendeletek 2020\"/>
    </mc:Choice>
  </mc:AlternateContent>
  <xr:revisionPtr revIDLastSave="0" documentId="8_{D88A4D32-3754-4450-870F-A3086B495F1C}" xr6:coauthVersionLast="45" xr6:coauthVersionMax="45" xr10:uidLastSave="{00000000-0000-0000-0000-000000000000}"/>
  <bookViews>
    <workbookView xWindow="1536" yWindow="1536" windowWidth="17280" windowHeight="8964" firstSheet="3" activeTab="11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5" l="1"/>
  <c r="E63" i="5"/>
  <c r="E57" i="5"/>
  <c r="E48" i="5"/>
  <c r="E45" i="5"/>
  <c r="E33" i="5"/>
  <c r="E24" i="5"/>
  <c r="E35" i="5" s="1"/>
  <c r="E21" i="5"/>
  <c r="E9" i="5"/>
  <c r="E15" i="5" s="1"/>
  <c r="E51" i="5" l="1"/>
  <c r="E70" i="5" s="1"/>
  <c r="E69" i="4" l="1"/>
  <c r="E63" i="4"/>
  <c r="E57" i="4"/>
  <c r="E48" i="4"/>
  <c r="E45" i="4"/>
  <c r="E33" i="4"/>
  <c r="E24" i="4"/>
  <c r="E21" i="4"/>
  <c r="E9" i="4"/>
  <c r="E15" i="4" s="1"/>
  <c r="E35" i="4" l="1"/>
  <c r="E51" i="4"/>
  <c r="N30" i="12"/>
  <c r="O26" i="12"/>
  <c r="N25" i="12"/>
  <c r="N24" i="12"/>
  <c r="M22" i="12"/>
  <c r="N22" i="12" s="1"/>
  <c r="N21" i="12"/>
  <c r="M20" i="12"/>
  <c r="L20" i="12"/>
  <c r="L26" i="12" s="1"/>
  <c r="K20" i="12"/>
  <c r="K26" i="12" s="1"/>
  <c r="J20" i="12"/>
  <c r="I20" i="12"/>
  <c r="I26" i="12" s="1"/>
  <c r="H20" i="12"/>
  <c r="H26" i="12" s="1"/>
  <c r="G20" i="12"/>
  <c r="G26" i="12" s="1"/>
  <c r="F20" i="12"/>
  <c r="E20" i="12"/>
  <c r="E26" i="12" s="1"/>
  <c r="D20" i="12"/>
  <c r="D26" i="12" s="1"/>
  <c r="C20" i="12"/>
  <c r="C26" i="12" s="1"/>
  <c r="B20" i="12"/>
  <c r="N20" i="12" s="1"/>
  <c r="O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6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N14" i="12" s="1"/>
  <c r="M13" i="12"/>
  <c r="L13" i="12"/>
  <c r="K13" i="12"/>
  <c r="J13" i="12"/>
  <c r="I13" i="12"/>
  <c r="H13" i="12"/>
  <c r="G13" i="12"/>
  <c r="F13" i="12"/>
  <c r="E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10" i="12"/>
  <c r="L10" i="12"/>
  <c r="L18" i="12" s="1"/>
  <c r="K10" i="12"/>
  <c r="J10" i="12"/>
  <c r="J18" i="12" s="1"/>
  <c r="I10" i="12"/>
  <c r="H10" i="12"/>
  <c r="H18" i="12" s="1"/>
  <c r="G10" i="12"/>
  <c r="G18" i="12" s="1"/>
  <c r="F10" i="12"/>
  <c r="F18" i="12" s="1"/>
  <c r="E10" i="12"/>
  <c r="D10" i="12"/>
  <c r="D18" i="12" s="1"/>
  <c r="C10" i="12"/>
  <c r="C18" i="12" s="1"/>
  <c r="B10" i="12"/>
  <c r="B18" i="12" s="1"/>
  <c r="N11" i="12" l="1"/>
  <c r="N12" i="12"/>
  <c r="N13" i="12"/>
  <c r="K18" i="12"/>
  <c r="E70" i="4"/>
  <c r="N17" i="12"/>
  <c r="N26" i="12"/>
  <c r="F26" i="12"/>
  <c r="J26" i="12"/>
  <c r="E18" i="12"/>
  <c r="I18" i="12"/>
  <c r="M18" i="12"/>
  <c r="N10" i="12"/>
  <c r="M26" i="12"/>
  <c r="B26" i="12"/>
  <c r="N18" i="12" l="1"/>
  <c r="F22" i="11"/>
  <c r="E22" i="11"/>
  <c r="D20" i="11"/>
  <c r="D19" i="11"/>
  <c r="D11" i="11"/>
  <c r="F10" i="11"/>
  <c r="E10" i="11"/>
  <c r="E15" i="11" s="1"/>
  <c r="F6" i="11"/>
  <c r="F15" i="11" s="1"/>
  <c r="D10" i="11" l="1"/>
  <c r="D15" i="11" s="1"/>
  <c r="D22" i="11"/>
  <c r="D30" i="10"/>
  <c r="D23" i="10"/>
  <c r="D15" i="10"/>
  <c r="D12" i="10"/>
  <c r="D7" i="10"/>
  <c r="D24" i="10" s="1"/>
  <c r="D33" i="10" s="1"/>
  <c r="D30" i="9" l="1"/>
  <c r="D23" i="9"/>
  <c r="D15" i="9"/>
  <c r="D12" i="9"/>
  <c r="D7" i="9"/>
  <c r="D24" i="9" l="1"/>
  <c r="D33" i="9" s="1"/>
  <c r="D30" i="8"/>
  <c r="D23" i="8"/>
  <c r="D15" i="8"/>
  <c r="D12" i="8"/>
  <c r="D7" i="8"/>
  <c r="D24" i="8" l="1"/>
  <c r="D33" i="8" s="1"/>
  <c r="D29" i="7"/>
  <c r="D22" i="7"/>
  <c r="D13" i="7"/>
  <c r="D6" i="7"/>
  <c r="D23" i="7" l="1"/>
  <c r="D32" i="7" s="1"/>
  <c r="E69" i="6"/>
  <c r="E63" i="6"/>
  <c r="E57" i="6"/>
  <c r="E48" i="6"/>
  <c r="E51" i="6" s="1"/>
  <c r="E45" i="6"/>
  <c r="E33" i="6"/>
  <c r="E24" i="6"/>
  <c r="E35" i="6" s="1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26" i="3"/>
  <c r="E20" i="3"/>
  <c r="E16" i="3"/>
  <c r="E21" i="3" l="1"/>
  <c r="E47" i="3"/>
  <c r="E97" i="3" s="1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21" i="2" l="1"/>
  <c r="E47" i="2"/>
  <c r="E97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<sst xmlns="http://schemas.openxmlformats.org/spreadsheetml/2006/main" count="1747" uniqueCount="578">
  <si>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</si>
  <si>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</si>
  <si>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</si>
  <si>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</si>
  <si>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</si>
  <si>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</si>
  <si>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</si>
  <si>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</si>
  <si>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</si>
  <si>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</si>
  <si>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</si>
  <si>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</si>
  <si>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</si>
  <si>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</si>
  <si>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</si>
  <si>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</si>
  <si>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</si>
  <si>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</si>
  <si>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</si>
  <si>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</si>
  <si>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</si>
  <si>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</si>
  <si>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</si>
  <si>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</si>
  <si>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</si>
  <si>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</si>
  <si>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</si>
  <si>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</si>
  <si>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</si>
  <si>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</si>
  <si>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</si>
  <si>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</si>
  <si>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</si>
  <si>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</si>
  <si>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</si>
  <si>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</si>
  <si>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</si>
  <si>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</si>
  <si>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</si>
  <si>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</si>
  <si>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</si>
  <si>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</si>
  <si>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</si>
  <si>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</si>
  <si>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</si>
  <si>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</si>
  <si>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</si>
  <si>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</si>
  <si>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</si>
  <si>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</si>
  <si>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</si>
  <si>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</si>
  <si>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</si>
  <si>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</si>
  <si>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</si>
  <si>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</si>
  <si>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</si>
  <si>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</si>
  <si>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</si>
  <si>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</si>
  <si>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</si>
  <si>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</si>
  <si>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</si>
  <si>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</si>
  <si>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</si>
  <si>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</si>
  <si>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</si>
  <si>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</si>
  <si>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</si>
  <si>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</si>
  <si>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</si>
  <si>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</si>
  <si>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</si>
  <si>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</si>
  <si>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</si>
  <si>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</si>
  <si>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</si>
  <si>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</si>
  <si>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</si>
  <si>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</si>
  <si>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</si>
  <si>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</si>
  <si>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</si>
  <si>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</si>
  <si>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</si>
  <si>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</si>
  <si>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</si>
  <si>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</si>
  <si>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</si>
  <si>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</si>
  <si>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</si>
  <si>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</si>
  <si>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</si>
  <si>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</si>
  <si>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</si>
  <si>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</si>
  <si>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</si>
  <si>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</si>
  <si>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</si>
  <si>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</si>
  <si>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</si>
  <si>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</si>
  <si>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</si>
  <si>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</si>
  <si>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</si>
  <si>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</si>
  <si>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</si>
  <si>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</si>
  <si>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</si>
  <si>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</si>
  <si>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</si>
  <si>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</si>
  <si>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</si>
  <si>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</si>
  <si>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</si>
  <si>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</si>
  <si>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</si>
  <si>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</si>
  <si>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</si>
  <si>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</si>
  <si>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</si>
  <si>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</si>
  <si>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</si>
  <si>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</si>
  <si>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</si>
  <si>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</si>
  <si>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</si>
  <si>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</si>
  <si>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</si>
  <si>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</si>
  <si>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</si>
  <si>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</si>
  <si>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</si>
  <si>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</si>
  <si>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</si>
  <si>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</si>
  <si>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</si>
  <si>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</si>
  <si>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</si>
  <si>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</si>
  <si>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</si>
  <si>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</si>
  <si>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</si>
  <si>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</si>
  <si>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</si>
  <si>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</si>
  <si>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</si>
  <si>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</si>
  <si>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</si>
  <si>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</si>
  <si>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</si>
  <si>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</si>
  <si>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</si>
  <si>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</si>
  <si>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</si>
  <si>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</si>
  <si>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</si>
  <si>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</si>
  <si>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</si>
  <si>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</si>
  <si>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</si>
  <si>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</si>
  <si>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</si>
  <si>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</si>
  <si>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</si>
  <si>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</si>
  <si>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</si>
  <si>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</si>
  <si>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</si>
  <si>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</si>
  <si>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</si>
  <si>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</si>
  <si>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</si>
  <si>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</si>
  <si>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</si>
  <si>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</si>
  <si>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</si>
  <si>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</si>
  <si>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</si>
  <si>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</si>
  <si>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</si>
  <si>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</si>
  <si>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</si>
  <si>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</si>
  <si>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</si>
  <si>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</si>
  <si>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</si>
  <si>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</si>
  <si>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</si>
  <si>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</si>
  <si>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</si>
  <si>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</si>
  <si>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</si>
  <si>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</si>
  <si>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</si>
  <si>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</si>
  <si>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</si>
  <si>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</si>
  <si>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</si>
  <si>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</si>
  <si>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</si>
  <si>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</si>
  <si>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</si>
  <si>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</si>
  <si>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</si>
  <si>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</si>
  <si>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</si>
  <si>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</si>
  <si>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</si>
  <si>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</si>
  <si>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</si>
  <si>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</si>
  <si>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</si>
  <si>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</si>
  <si>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</si>
  <si>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</si>
  <si>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</si>
  <si>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</si>
  <si>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</si>
  <si>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</si>
  <si>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</si>
  <si>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</si>
  <si>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</si>
  <si>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</si>
  <si>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</si>
  <si>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</si>
  <si>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</si>
  <si>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</si>
  <si>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</si>
  <si>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</si>
  <si>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</si>
  <si>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</si>
  <si>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</si>
  <si>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</si>
  <si>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</si>
  <si>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</si>
  <si>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</si>
  <si>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</si>
  <si>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</si>
  <si>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</si>
  <si>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</si>
  <si>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</si>
  <si>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</si>
  <si>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</si>
  <si>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</si>
  <si>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</si>
  <si>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</si>
  <si>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</si>
  <si>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</si>
  <si>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</si>
  <si>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</si>
  <si>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</si>
  <si>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</si>
  <si>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</si>
  <si>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</si>
  <si>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</si>
  <si>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</si>
  <si>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</si>
  <si>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</si>
  <si>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</si>
  <si>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</si>
  <si>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</si>
  <si>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</si>
  <si>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</si>
  <si>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</si>
  <si>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</si>
  <si>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</si>
  <si>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</si>
  <si>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</si>
  <si>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</si>
  <si>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</si>
  <si>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</si>
  <si>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</si>
  <si>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</si>
  <si>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</si>
  <si>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</si>
  <si>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</si>
  <si>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</si>
  <si>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</si>
  <si>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</si>
  <si>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</si>
  <si>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</si>
  <si>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</si>
  <si>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</si>
  <si>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</si>
  <si>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</si>
  <si>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</si>
  <si>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</si>
  <si>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</si>
  <si>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</si>
  <si>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</si>
  <si>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</si>
  <si>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</si>
  <si>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</si>
  <si>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</si>
  <si>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</si>
  <si>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</si>
  <si>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</si>
  <si>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</si>
  <si>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</si>
  <si>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</si>
  <si>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</si>
  <si>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</si>
  <si>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</si>
  <si>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</si>
  <si>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</si>
  <si>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</si>
  <si>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</si>
  <si>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</si>
  <si>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</si>
  <si>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</si>
  <si>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</si>
  <si>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</si>
  <si>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</si>
  <si>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</si>
  <si>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</si>
  <si>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</si>
  <si>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</si>
  <si>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</si>
  <si>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</si>
  <si>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</si>
  <si>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</si>
  <si>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</si>
  <si>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</si>
  <si>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</si>
  <si>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</si>
  <si>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</si>
  <si>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</si>
  <si>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</si>
  <si>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</si>
  <si>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</si>
  <si>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</si>
  <si>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</si>
  <si>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</si>
  <si>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</si>
  <si>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</si>
  <si>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</si>
  <si>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</si>
  <si>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</si>
  <si>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</si>
  <si>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</si>
  <si>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</si>
  <si>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</si>
  <si>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</si>
  <si>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</si>
  <si>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</si>
  <si>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</si>
  <si>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</si>
  <si>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</si>
  <si>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</si>
  <si>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</si>
  <si>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</si>
  <si>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</si>
  <si>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</si>
  <si>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</si>
  <si>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</si>
  <si>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</si>
  <si>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</si>
  <si>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</si>
  <si>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</si>
  <si>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</si>
  <si>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</si>
  <si>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</si>
  <si>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</si>
  <si>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</si>
  <si>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</si>
  <si>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</si>
  <si>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</si>
  <si>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</si>
  <si>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</si>
  <si>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</si>
  <si>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</si>
  <si>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</si>
  <si>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</si>
  <si>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</si>
  <si>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</si>
  <si>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</si>
  <si>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</si>
  <si>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</si>
  <si>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</si>
  <si>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</si>
  <si>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</si>
  <si>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</si>
  <si>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</si>
  <si>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</si>
  <si>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</si>
  <si>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</si>
  <si>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</si>
  <si>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</si>
  <si>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</si>
  <si>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</si>
  <si>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</si>
  <si>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</si>
  <si>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</si>
  <si>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</si>
  <si>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</si>
  <si>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</si>
  <si>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</si>
  <si>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</si>
  <si>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</si>
  <si>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</si>
  <si>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</si>
  <si>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</si>
  <si>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</si>
  <si>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</si>
  <si>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</si>
  <si>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</si>
  <si>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</si>
  <si>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</si>
  <si>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</si>
  <si>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</si>
  <si>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</si>
  <si>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</si>
  <si>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</si>
  <si>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</si>
  <si>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</si>
  <si>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</si>
  <si>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</si>
  <si>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</si>
  <si>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</si>
  <si>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</si>
  <si>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</si>
  <si>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</si>
  <si>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</si>
  <si>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</si>
  <si>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</si>
  <si>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</si>
  <si>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</si>
  <si>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</si>
  <si>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</si>
  <si>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</si>
  <si>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</si>
  <si>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</si>
  <si>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</si>
  <si>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</si>
  <si>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</si>
  <si>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</si>
  <si>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</si>
  <si>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</si>
  <si>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</si>
  <si>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</si>
  <si>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</si>
  <si>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</si>
  <si>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</si>
  <si>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</si>
  <si>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</si>
  <si>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</si>
  <si>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</si>
  <si>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</si>
  <si>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</si>
  <si>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</si>
  <si>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</si>
  <si>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</si>
  <si>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</si>
  <si>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</si>
  <si>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</si>
  <si>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</si>
  <si>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</si>
  <si>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</si>
  <si>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</si>
  <si>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</si>
  <si>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</si>
  <si>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</si>
  <si>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</si>
  <si>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</si>
  <si>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</si>
  <si>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</si>
  <si>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</si>
  <si>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</si>
  <si>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</si>
  <si>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</si>
  <si>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</si>
  <si>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</si>
  <si>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</si>
  <si>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</si>
  <si>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</si>
  <si>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</si>
  <si>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</si>
  <si>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</si>
  <si>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</si>
  <si>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</si>
  <si>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</si>
  <si>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</si>
  <si>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</si>
  <si>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</si>
  <si>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</si>
  <si>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</si>
  <si>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</si>
  <si>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</si>
  <si>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</si>
  <si>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</si>
  <si>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</si>
  <si>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</si>
  <si>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</si>
  <si>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</si>
  <si>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</si>
  <si>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</si>
  <si>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</si>
  <si>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</si>
  <si>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</si>
  <si>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</si>
  <si>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</si>
  <si>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</si>
  <si>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</si>
  <si>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</si>
  <si>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</si>
  <si>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</si>
  <si>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</si>
  <si>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</si>
  <si>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</si>
  <si>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</si>
  <si>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</si>
  <si>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</si>
  <si>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</si>
  <si>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</si>
  <si>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</si>
  <si>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</si>
  <si>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</si>
  <si>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</si>
  <si>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</si>
  <si>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</si>
  <si>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</si>
  <si>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</si>
  <si>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</si>
  <si>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</si>
  <si>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</si>
  <si>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</si>
  <si>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</si>
  <si>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</si>
  <si>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</si>
  <si>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</si>
  <si>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</si>
  <si>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</si>
  <si>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</si>
  <si>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téli közfoglalkoztatás</t>
  </si>
  <si>
    <t>START mezőgazdasági program</t>
  </si>
  <si>
    <t>Hosszabb időtartamú közfoglalkoztatás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</si>
  <si>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</si>
  <si>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</si>
  <si>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</si>
  <si>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</si>
  <si>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</si>
  <si>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</si>
  <si>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</si>
  <si>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</si>
  <si>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</si>
  <si>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</si>
  <si>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</si>
  <si>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</si>
  <si>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</si>
  <si>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</si>
  <si>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</si>
  <si>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</si>
  <si>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</si>
  <si>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</si>
  <si>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</si>
  <si>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</si>
  <si>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</si>
  <si>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</si>
  <si>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</si>
  <si>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</si>
  <si>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</si>
  <si>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</si>
  <si>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</si>
  <si>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</si>
  <si>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</si>
  <si>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</si>
  <si>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</si>
  <si>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</si>
  <si>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</si>
  <si>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</si>
  <si>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</si>
  <si>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</si>
  <si>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</si>
  <si>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2020.évi előirányzat</t>
  </si>
  <si>
    <t>2020. évi előirányzat</t>
  </si>
  <si>
    <t>a 4/2020. (II.12.) önkormányzati rendelethez</t>
  </si>
  <si>
    <t xml:space="preserve"> Az Önkormányzat 2020. évi előirányzat-felhasználási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</si>
</sst>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0" fontId="32" fillId="0" borderId="0" xfId="0" applyNumberFormat="1" applyFont="1"/>
    <xf numFmtId="0" fontId="25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view="pageLayout" topLeftCell="A92" zoomScaleNormal="100" zoomScaleSheetLayoutView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64635314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1318000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154000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66528514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14166000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20950260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87478774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13781921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270000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29673019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29943019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1040000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6200000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1250000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8750000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21000000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560000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560000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11203800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300000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12503800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65046819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4000000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4000000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188107514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4/2020. (II.02.) önkormányzati rendelethez
Az önkormányzat és költségvetési szervének 2020. 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dimension ref="A2:D33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58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0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0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50177880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50177880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50177880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4/2020. (II.12.) önkormányzati rendelethez
Az önkormányzat költségvetési szervének 2020. 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dimension ref="A1:F22"/>
  <sheetViews>
    <sheetView view="pageLayout" topLeftCell="A10" zoomScaleNormal="100" workbookViewId="0">
      <selection activeCell="E22" sqref="E22"/>
    </sheetView>
  </sheetViews>
  <sheetFormatPr defaultRowHeight="14.4" x14ac:dyDescent="0.3"/>
  <cols>
    <col min="1" max="1" width="3.6640625" customWidth="1"/>
    <col min="2" max="2" width="9.33203125" style="75" customWidth="1"/>
    <col min="3" max="3" width="30.33203125" style="75" customWidth="1"/>
    <col min="4" max="6" width="12.6640625" style="75" customWidth="1"/>
  </cols>
  <sheetData>
    <row r="1" spans="1:6" ht="18.899999999999999" customHeight="1" x14ac:dyDescent="0.3">
      <c r="B1" s="74"/>
      <c r="C1" s="74"/>
      <c r="D1" s="74"/>
      <c r="E1" s="74"/>
      <c r="F1" s="74"/>
    </row>
    <row r="3" spans="1:6" x14ac:dyDescent="0.3">
      <c r="F3" s="76"/>
    </row>
    <row r="4" spans="1:6" x14ac:dyDescent="0.3">
      <c r="F4" s="76" t="s">
        <v>519</v>
      </c>
    </row>
    <row r="5" spans="1:6" ht="41.4" x14ac:dyDescent="0.3">
      <c r="A5" s="77"/>
      <c r="B5" s="119" t="s">
        <v>520</v>
      </c>
      <c r="C5" s="119"/>
      <c r="D5" s="78" t="s">
        <v>521</v>
      </c>
      <c r="E5" s="79" t="s">
        <v>522</v>
      </c>
      <c r="F5" s="79" t="s">
        <v>523</v>
      </c>
    </row>
    <row r="6" spans="1:6" ht="20.100000000000001" customHeight="1" x14ac:dyDescent="0.3">
      <c r="A6" s="120"/>
      <c r="B6" s="121" t="s">
        <v>524</v>
      </c>
      <c r="C6" s="122"/>
      <c r="D6" s="117">
        <v>11</v>
      </c>
      <c r="E6" s="117">
        <v>11</v>
      </c>
      <c r="F6" s="117">
        <f>SUM(F8:F9)</f>
        <v>0</v>
      </c>
    </row>
    <row r="7" spans="1:6" ht="14.25" customHeight="1" x14ac:dyDescent="0.3">
      <c r="A7" s="120"/>
      <c r="B7" s="123"/>
      <c r="C7" s="124"/>
      <c r="D7" s="117"/>
      <c r="E7" s="117"/>
      <c r="F7" s="117"/>
    </row>
    <row r="8" spans="1:6" ht="20.100000000000001" customHeight="1" x14ac:dyDescent="0.3">
      <c r="A8" s="125"/>
      <c r="B8" s="126" t="s">
        <v>525</v>
      </c>
      <c r="C8" s="127"/>
      <c r="D8" s="130">
        <v>11</v>
      </c>
      <c r="E8" s="130">
        <v>11</v>
      </c>
      <c r="F8" s="130">
        <v>0</v>
      </c>
    </row>
    <row r="9" spans="1:6" ht="15" customHeight="1" x14ac:dyDescent="0.3">
      <c r="A9" s="125"/>
      <c r="B9" s="128"/>
      <c r="C9" s="129"/>
      <c r="D9" s="131"/>
      <c r="E9" s="131"/>
      <c r="F9" s="131"/>
    </row>
    <row r="10" spans="1:6" ht="32.25" customHeight="1" x14ac:dyDescent="0.3">
      <c r="A10" s="80"/>
      <c r="B10" s="118" t="s">
        <v>526</v>
      </c>
      <c r="C10" s="118"/>
      <c r="D10" s="83">
        <f>SUM(E10:F10)</f>
        <v>4</v>
      </c>
      <c r="E10" s="81">
        <f>SUM(E11:E14)</f>
        <v>4</v>
      </c>
      <c r="F10" s="81">
        <f>SUM(F11:F14)</f>
        <v>0</v>
      </c>
    </row>
    <row r="11" spans="1:6" ht="26.25" customHeight="1" x14ac:dyDescent="0.3">
      <c r="A11" s="82"/>
      <c r="B11" s="137" t="s">
        <v>527</v>
      </c>
      <c r="C11" s="138"/>
      <c r="D11" s="84">
        <f>SUM(E11:F11)</f>
        <v>1</v>
      </c>
      <c r="E11" s="84">
        <v>1</v>
      </c>
      <c r="F11" s="84">
        <v>0</v>
      </c>
    </row>
    <row r="12" spans="1:6" ht="26.25" customHeight="1" x14ac:dyDescent="0.3">
      <c r="B12" s="137" t="s">
        <v>528</v>
      </c>
      <c r="C12" s="138"/>
      <c r="D12" s="84">
        <v>1</v>
      </c>
      <c r="E12" s="84">
        <v>1</v>
      </c>
      <c r="F12" s="84">
        <v>0</v>
      </c>
    </row>
    <row r="13" spans="1:6" ht="26.25" customHeight="1" x14ac:dyDescent="0.3">
      <c r="B13" s="137" t="s">
        <v>529</v>
      </c>
      <c r="C13" s="138"/>
      <c r="D13" s="84">
        <v>1</v>
      </c>
      <c r="E13" s="84">
        <v>1</v>
      </c>
      <c r="F13" s="84">
        <v>0</v>
      </c>
    </row>
    <row r="14" spans="1:6" ht="26.25" customHeight="1" x14ac:dyDescent="0.3">
      <c r="B14" s="137" t="s">
        <v>530</v>
      </c>
      <c r="C14" s="138"/>
      <c r="D14" s="84">
        <v>1</v>
      </c>
      <c r="E14" s="84">
        <v>1</v>
      </c>
      <c r="F14" s="84">
        <v>0</v>
      </c>
    </row>
    <row r="15" spans="1:6" ht="26.25" customHeight="1" x14ac:dyDescent="0.3">
      <c r="B15" s="136" t="s">
        <v>531</v>
      </c>
      <c r="C15" s="136"/>
      <c r="D15" s="85">
        <f>SUM(D6+D10)</f>
        <v>15</v>
      </c>
      <c r="E15" s="85">
        <f t="shared" ref="E15:F15" si="0">SUM(E6+E10)</f>
        <v>15</v>
      </c>
      <c r="F15" s="85">
        <f t="shared" si="0"/>
        <v>0</v>
      </c>
    </row>
    <row r="18" spans="2:6" ht="27.6" x14ac:dyDescent="0.3">
      <c r="B18" s="119" t="s">
        <v>532</v>
      </c>
      <c r="C18" s="119"/>
      <c r="D18" s="78" t="s">
        <v>521</v>
      </c>
      <c r="E18" s="79" t="s">
        <v>522</v>
      </c>
      <c r="F18" s="79" t="s">
        <v>533</v>
      </c>
    </row>
    <row r="19" spans="2:6" ht="22.5" customHeight="1" x14ac:dyDescent="0.3">
      <c r="B19" s="132" t="s">
        <v>534</v>
      </c>
      <c r="C19" s="133"/>
      <c r="D19" s="86">
        <f>SUM(E19:F19)</f>
        <v>0</v>
      </c>
      <c r="E19" s="87">
        <v>0</v>
      </c>
      <c r="F19" s="87">
        <v>0</v>
      </c>
    </row>
    <row r="20" spans="2:6" ht="19.5" customHeight="1" x14ac:dyDescent="0.3">
      <c r="B20" s="132" t="s">
        <v>535</v>
      </c>
      <c r="C20" s="133"/>
      <c r="D20" s="86">
        <f t="shared" ref="D20" si="1">SUM(E20:F20)</f>
        <v>0</v>
      </c>
      <c r="E20" s="87">
        <v>0</v>
      </c>
      <c r="F20" s="87">
        <v>0</v>
      </c>
    </row>
    <row r="21" spans="2:6" ht="24" customHeight="1" x14ac:dyDescent="0.3">
      <c r="B21" s="134" t="s">
        <v>536</v>
      </c>
      <c r="C21" s="135"/>
      <c r="D21" s="88">
        <v>18</v>
      </c>
      <c r="E21" s="89">
        <v>18</v>
      </c>
      <c r="F21" s="89">
        <v>0</v>
      </c>
    </row>
    <row r="22" spans="2:6" ht="27.75" customHeight="1" x14ac:dyDescent="0.3">
      <c r="B22" s="136" t="s">
        <v>531</v>
      </c>
      <c r="C22" s="136"/>
      <c r="D22" s="85">
        <f>SUM(D19:D21)</f>
        <v>18</v>
      </c>
      <c r="E22" s="85">
        <f>SUM(E19:E21)</f>
        <v>18</v>
      </c>
      <c r="F22" s="85">
        <f>SUM(F19:F20)</f>
        <v>0</v>
      </c>
    </row>
  </sheetData>
  <mergeCells count="22"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 5 .melléklet
a 4/2020. (II.12.) önkormányzati rendelethez
Az önkormányzat és költségvetési szervének 2020. 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dimension ref="A1:U34"/>
  <sheetViews>
    <sheetView tabSelected="1" workbookViewId="0">
      <selection activeCell="I13" sqref="I13"/>
    </sheetView>
  </sheetViews>
  <sheetFormatPr defaultColWidth="9.109375" defaultRowHeight="15" customHeight="1" x14ac:dyDescent="0.3"/>
  <cols>
    <col min="1" max="1" width="14.6640625" style="90" customWidth="1"/>
    <col min="2" max="2" width="8.6640625" style="90" customWidth="1"/>
    <col min="3" max="10" width="8.6640625" style="90" bestFit="1" customWidth="1"/>
    <col min="11" max="11" width="8.88671875" style="90" bestFit="1" customWidth="1"/>
    <col min="12" max="12" width="9.5546875" style="90" bestFit="1" customWidth="1"/>
    <col min="13" max="13" width="8.6640625" style="90" customWidth="1"/>
    <col min="14" max="14" width="10.88671875" style="90" customWidth="1"/>
    <col min="15" max="15" width="12.5546875" style="98" customWidth="1"/>
    <col min="16" max="16" width="10.88671875" style="91" bestFit="1" customWidth="1"/>
    <col min="17" max="20" width="9.109375" style="91"/>
    <col min="21" max="16384" width="9.109375" style="92"/>
  </cols>
  <sheetData>
    <row r="1" spans="1:21" ht="13.8" x14ac:dyDescent="0.3">
      <c r="O1" s="143" t="s">
        <v>537</v>
      </c>
      <c r="P1" s="144" t="s">
        <v>538</v>
      </c>
      <c r="Q1" s="144"/>
    </row>
    <row r="2" spans="1:21" ht="13.8" x14ac:dyDescent="0.3">
      <c r="O2" s="143"/>
      <c r="P2" s="144"/>
      <c r="Q2" s="144"/>
    </row>
    <row r="3" spans="1:21" ht="13.8" x14ac:dyDescent="0.3">
      <c r="A3" s="145" t="s">
        <v>539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3"/>
      <c r="P3" s="144"/>
      <c r="Q3" s="144"/>
    </row>
    <row r="4" spans="1:21" ht="13.8" x14ac:dyDescent="0.3">
      <c r="A4" s="145" t="s">
        <v>576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3"/>
      <c r="P4" s="144"/>
      <c r="Q4" s="144"/>
    </row>
    <row r="5" spans="1:21" ht="13.8" x14ac:dyDescent="0.3">
      <c r="A5" s="146" t="s">
        <v>577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3"/>
      <c r="P5" s="144"/>
      <c r="Q5" s="144"/>
    </row>
    <row r="6" spans="1:21" ht="13.8" x14ac:dyDescent="0.3">
      <c r="O6" s="143"/>
      <c r="P6" s="144"/>
      <c r="Q6" s="144"/>
    </row>
    <row r="7" spans="1:21" ht="13.8" x14ac:dyDescent="0.3">
      <c r="B7" s="93"/>
      <c r="C7" s="93"/>
      <c r="D7" s="94"/>
      <c r="E7" s="93"/>
      <c r="F7" s="93"/>
      <c r="G7" s="93"/>
      <c r="H7" s="93"/>
      <c r="I7" s="93"/>
      <c r="J7" s="94"/>
      <c r="K7" s="93"/>
      <c r="L7" s="93"/>
      <c r="M7" s="93"/>
      <c r="N7" s="95" t="s">
        <v>540</v>
      </c>
      <c r="O7" s="143"/>
      <c r="P7" s="144"/>
      <c r="Q7" s="144"/>
    </row>
    <row r="8" spans="1:21" ht="13.8" x14ac:dyDescent="0.3">
      <c r="A8" s="96" t="s">
        <v>541</v>
      </c>
      <c r="B8" s="96" t="s">
        <v>542</v>
      </c>
      <c r="C8" s="96" t="s">
        <v>543</v>
      </c>
      <c r="D8" s="96" t="s">
        <v>544</v>
      </c>
      <c r="E8" s="96" t="s">
        <v>545</v>
      </c>
      <c r="F8" s="96" t="s">
        <v>546</v>
      </c>
      <c r="G8" s="96" t="s">
        <v>547</v>
      </c>
      <c r="H8" s="96" t="s">
        <v>548</v>
      </c>
      <c r="I8" s="96" t="s">
        <v>549</v>
      </c>
      <c r="J8" s="96" t="s">
        <v>550</v>
      </c>
      <c r="K8" s="96" t="s">
        <v>551</v>
      </c>
      <c r="L8" s="96" t="s">
        <v>552</v>
      </c>
      <c r="M8" s="96" t="s">
        <v>553</v>
      </c>
      <c r="N8" s="97" t="s">
        <v>554</v>
      </c>
    </row>
    <row r="9" spans="1:21" ht="13.8" x14ac:dyDescent="0.3">
      <c r="A9" s="140" t="s">
        <v>555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21" ht="22.5" customHeight="1" x14ac:dyDescent="0.3">
      <c r="A10" s="102" t="s">
        <v>556</v>
      </c>
      <c r="B10" s="100">
        <f t="shared" ref="B10:M10" si="0">B30*$O$10</f>
        <v>4906573.3199999994</v>
      </c>
      <c r="C10" s="100">
        <f t="shared" si="0"/>
        <v>3271048.88</v>
      </c>
      <c r="D10" s="100">
        <f t="shared" si="0"/>
        <v>3271048.88</v>
      </c>
      <c r="E10" s="100">
        <f t="shared" si="0"/>
        <v>3271048.88</v>
      </c>
      <c r="F10" s="100">
        <f t="shared" si="0"/>
        <v>3271048.88</v>
      </c>
      <c r="G10" s="100">
        <f t="shared" si="0"/>
        <v>3271048.88</v>
      </c>
      <c r="H10" s="100">
        <f t="shared" si="0"/>
        <v>3271048.88</v>
      </c>
      <c r="I10" s="100">
        <f t="shared" si="0"/>
        <v>3271048.88</v>
      </c>
      <c r="J10" s="100">
        <f t="shared" si="0"/>
        <v>3271048.88</v>
      </c>
      <c r="K10" s="100">
        <f t="shared" si="0"/>
        <v>3271048.88</v>
      </c>
      <c r="L10" s="100">
        <f t="shared" si="0"/>
        <v>3271048.88</v>
      </c>
      <c r="M10" s="100">
        <f t="shared" si="0"/>
        <v>3271048.88</v>
      </c>
      <c r="N10" s="100">
        <f>SUM(B10:M10)</f>
        <v>40888111</v>
      </c>
      <c r="O10" s="101">
        <v>40888111</v>
      </c>
    </row>
    <row r="11" spans="1:21" ht="22.5" customHeight="1" x14ac:dyDescent="0.3">
      <c r="A11" s="102" t="s">
        <v>557</v>
      </c>
      <c r="B11" s="100">
        <f t="shared" ref="B11:M11" si="1">B30*$O$11</f>
        <v>1764000</v>
      </c>
      <c r="C11" s="100">
        <f t="shared" si="1"/>
        <v>1176000</v>
      </c>
      <c r="D11" s="100">
        <f t="shared" si="1"/>
        <v>1176000</v>
      </c>
      <c r="E11" s="100">
        <f t="shared" si="1"/>
        <v>1176000</v>
      </c>
      <c r="F11" s="100">
        <f t="shared" si="1"/>
        <v>1176000</v>
      </c>
      <c r="G11" s="100">
        <f t="shared" si="1"/>
        <v>1176000</v>
      </c>
      <c r="H11" s="100">
        <f t="shared" si="1"/>
        <v>1176000</v>
      </c>
      <c r="I11" s="100">
        <f t="shared" si="1"/>
        <v>1176000</v>
      </c>
      <c r="J11" s="100">
        <f t="shared" si="1"/>
        <v>1176000</v>
      </c>
      <c r="K11" s="100">
        <f t="shared" si="1"/>
        <v>1176000</v>
      </c>
      <c r="L11" s="100">
        <f t="shared" si="1"/>
        <v>1176000</v>
      </c>
      <c r="M11" s="100">
        <f t="shared" si="1"/>
        <v>1176000</v>
      </c>
      <c r="N11" s="100">
        <f t="shared" ref="N11:N17" si="2">SUM(B11:M11)</f>
        <v>14700000</v>
      </c>
      <c r="O11" s="101">
        <v>14700000</v>
      </c>
    </row>
    <row r="12" spans="1:21" ht="22.5" customHeight="1" x14ac:dyDescent="0.3">
      <c r="A12" s="102" t="s">
        <v>558</v>
      </c>
      <c r="B12" s="100">
        <f t="shared" ref="B12:M12" si="3">B30*$O$12</f>
        <v>2316544.08</v>
      </c>
      <c r="C12" s="100">
        <f t="shared" si="3"/>
        <v>1544362.72</v>
      </c>
      <c r="D12" s="100">
        <f t="shared" si="3"/>
        <v>1544362.72</v>
      </c>
      <c r="E12" s="100">
        <f t="shared" si="3"/>
        <v>1544362.72</v>
      </c>
      <c r="F12" s="100">
        <f t="shared" si="3"/>
        <v>1544362.72</v>
      </c>
      <c r="G12" s="100">
        <f t="shared" si="3"/>
        <v>1544362.72</v>
      </c>
      <c r="H12" s="100">
        <f t="shared" si="3"/>
        <v>1544362.72</v>
      </c>
      <c r="I12" s="100">
        <f t="shared" si="3"/>
        <v>1544362.72</v>
      </c>
      <c r="J12" s="100">
        <f t="shared" si="3"/>
        <v>1544362.72</v>
      </c>
      <c r="K12" s="100">
        <f t="shared" si="3"/>
        <v>1544362.72</v>
      </c>
      <c r="L12" s="100">
        <f t="shared" si="3"/>
        <v>1544362.72</v>
      </c>
      <c r="M12" s="100">
        <f t="shared" si="3"/>
        <v>1544362.72</v>
      </c>
      <c r="N12" s="100">
        <f t="shared" si="2"/>
        <v>19304534</v>
      </c>
      <c r="O12" s="101">
        <v>19304534</v>
      </c>
    </row>
    <row r="13" spans="1:21" ht="22.5" customHeight="1" x14ac:dyDescent="0.3">
      <c r="A13" s="102" t="s">
        <v>559</v>
      </c>
      <c r="B13" s="100">
        <f t="shared" ref="B13:M13" si="4">B30*$O$13</f>
        <v>10351870.92</v>
      </c>
      <c r="C13" s="100">
        <f t="shared" si="4"/>
        <v>6901247.2800000003</v>
      </c>
      <c r="D13" s="100">
        <f t="shared" si="4"/>
        <v>6901247.2800000003</v>
      </c>
      <c r="E13" s="100">
        <f t="shared" si="4"/>
        <v>6901247.2800000003</v>
      </c>
      <c r="F13" s="100">
        <f t="shared" si="4"/>
        <v>6901247.2800000003</v>
      </c>
      <c r="G13" s="100">
        <f t="shared" si="4"/>
        <v>6901247.2800000003</v>
      </c>
      <c r="H13" s="100">
        <f t="shared" si="4"/>
        <v>6901247.2800000003</v>
      </c>
      <c r="I13" s="100">
        <f t="shared" si="4"/>
        <v>6901247.2800000003</v>
      </c>
      <c r="J13" s="100">
        <f t="shared" si="4"/>
        <v>6901247.2800000003</v>
      </c>
      <c r="K13" s="100">
        <f t="shared" si="4"/>
        <v>6901247.2800000003</v>
      </c>
      <c r="L13" s="100">
        <f t="shared" si="4"/>
        <v>6901247.2800000003</v>
      </c>
      <c r="M13" s="100">
        <f t="shared" si="4"/>
        <v>6901247.2800000003</v>
      </c>
      <c r="N13" s="100">
        <f t="shared" si="2"/>
        <v>86265591</v>
      </c>
      <c r="O13" s="101">
        <v>86265591</v>
      </c>
    </row>
    <row r="14" spans="1:21" ht="22.5" customHeight="1" x14ac:dyDescent="0.3">
      <c r="A14" s="102" t="s">
        <v>560</v>
      </c>
      <c r="B14" s="100">
        <f t="shared" ref="B14:M14" si="5">B30*$O$14</f>
        <v>0</v>
      </c>
      <c r="C14" s="100">
        <f t="shared" si="5"/>
        <v>0</v>
      </c>
      <c r="D14" s="100">
        <f t="shared" si="5"/>
        <v>0</v>
      </c>
      <c r="E14" s="100">
        <f t="shared" si="5"/>
        <v>0</v>
      </c>
      <c r="F14" s="100">
        <f t="shared" si="5"/>
        <v>0</v>
      </c>
      <c r="G14" s="100">
        <f t="shared" si="5"/>
        <v>0</v>
      </c>
      <c r="H14" s="100">
        <f t="shared" si="5"/>
        <v>0</v>
      </c>
      <c r="I14" s="100">
        <f t="shared" si="5"/>
        <v>0</v>
      </c>
      <c r="J14" s="100">
        <f t="shared" si="5"/>
        <v>0</v>
      </c>
      <c r="K14" s="100">
        <f t="shared" si="5"/>
        <v>0</v>
      </c>
      <c r="L14" s="100">
        <f t="shared" si="5"/>
        <v>0</v>
      </c>
      <c r="M14" s="100">
        <f t="shared" si="5"/>
        <v>0</v>
      </c>
      <c r="N14" s="100">
        <f t="shared" si="2"/>
        <v>0</v>
      </c>
      <c r="O14" s="101">
        <v>0</v>
      </c>
    </row>
    <row r="15" spans="1:21" ht="22.5" customHeight="1" x14ac:dyDescent="0.3">
      <c r="A15" s="102" t="s">
        <v>561</v>
      </c>
      <c r="B15" s="100">
        <f t="shared" ref="B15:M15" si="6">B30*$O$15</f>
        <v>0</v>
      </c>
      <c r="C15" s="100">
        <f t="shared" si="6"/>
        <v>0</v>
      </c>
      <c r="D15" s="100">
        <f t="shared" si="6"/>
        <v>0</v>
      </c>
      <c r="E15" s="100">
        <f t="shared" si="6"/>
        <v>0</v>
      </c>
      <c r="F15" s="100">
        <f t="shared" si="6"/>
        <v>0</v>
      </c>
      <c r="G15" s="100">
        <f t="shared" si="6"/>
        <v>0</v>
      </c>
      <c r="H15" s="100">
        <f t="shared" si="6"/>
        <v>0</v>
      </c>
      <c r="I15" s="100">
        <f t="shared" si="6"/>
        <v>0</v>
      </c>
      <c r="J15" s="100">
        <f t="shared" si="6"/>
        <v>0</v>
      </c>
      <c r="K15" s="100">
        <f t="shared" si="6"/>
        <v>0</v>
      </c>
      <c r="L15" s="100">
        <f t="shared" si="6"/>
        <v>0</v>
      </c>
      <c r="M15" s="100">
        <f t="shared" si="6"/>
        <v>0</v>
      </c>
      <c r="N15" s="100">
        <f t="shared" si="2"/>
        <v>0</v>
      </c>
      <c r="O15" s="101">
        <v>0</v>
      </c>
    </row>
    <row r="16" spans="1:21" ht="22.5" customHeight="1" x14ac:dyDescent="0.3">
      <c r="A16" s="102" t="s">
        <v>562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f t="shared" si="2"/>
        <v>0</v>
      </c>
      <c r="O16" s="103">
        <v>0</v>
      </c>
      <c r="P16" s="139" t="s">
        <v>563</v>
      </c>
      <c r="Q16" s="139"/>
      <c r="R16" s="139"/>
      <c r="S16" s="139"/>
      <c r="T16" s="139"/>
      <c r="U16" s="139"/>
    </row>
    <row r="17" spans="1:21" ht="22.5" customHeight="1" x14ac:dyDescent="0.3">
      <c r="A17" s="102" t="s">
        <v>564</v>
      </c>
      <c r="B17" s="100">
        <f t="shared" ref="B17:M17" si="7">B30*$O$17</f>
        <v>3647988.2399999998</v>
      </c>
      <c r="C17" s="100">
        <f t="shared" si="7"/>
        <v>2431992.16</v>
      </c>
      <c r="D17" s="100">
        <f t="shared" si="7"/>
        <v>2431992.16</v>
      </c>
      <c r="E17" s="100">
        <f t="shared" si="7"/>
        <v>2431992.16</v>
      </c>
      <c r="F17" s="100">
        <f t="shared" si="7"/>
        <v>2431992.16</v>
      </c>
      <c r="G17" s="100">
        <f t="shared" si="7"/>
        <v>2431992.16</v>
      </c>
      <c r="H17" s="100">
        <f t="shared" si="7"/>
        <v>2431992.16</v>
      </c>
      <c r="I17" s="100">
        <f t="shared" si="7"/>
        <v>2431992.16</v>
      </c>
      <c r="J17" s="100">
        <f t="shared" si="7"/>
        <v>2431992.16</v>
      </c>
      <c r="K17" s="100">
        <f t="shared" si="7"/>
        <v>2431992.16</v>
      </c>
      <c r="L17" s="100">
        <f t="shared" si="7"/>
        <v>2431992.16</v>
      </c>
      <c r="M17" s="100">
        <f t="shared" si="7"/>
        <v>2431992.16</v>
      </c>
      <c r="N17" s="100">
        <f t="shared" si="2"/>
        <v>30399902.000000004</v>
      </c>
      <c r="O17" s="103">
        <v>30399902</v>
      </c>
    </row>
    <row r="18" spans="1:21" ht="22.5" customHeight="1" x14ac:dyDescent="0.3">
      <c r="A18" s="111" t="s">
        <v>565</v>
      </c>
      <c r="B18" s="100">
        <f>SUM(B10:B17)</f>
        <v>22986976.559999999</v>
      </c>
      <c r="C18" s="100">
        <f t="shared" ref="C18:M18" si="8">SUM(C10:C17)</f>
        <v>15324651.039999999</v>
      </c>
      <c r="D18" s="100">
        <f t="shared" si="8"/>
        <v>15324651.039999999</v>
      </c>
      <c r="E18" s="100">
        <f t="shared" si="8"/>
        <v>15324651.039999999</v>
      </c>
      <c r="F18" s="100">
        <f t="shared" si="8"/>
        <v>15324651.039999999</v>
      </c>
      <c r="G18" s="100">
        <f t="shared" si="8"/>
        <v>15324651.039999999</v>
      </c>
      <c r="H18" s="100">
        <f t="shared" si="8"/>
        <v>15324651.039999999</v>
      </c>
      <c r="I18" s="100">
        <f t="shared" si="8"/>
        <v>15324651.039999999</v>
      </c>
      <c r="J18" s="100">
        <f t="shared" si="8"/>
        <v>15324651.039999999</v>
      </c>
      <c r="K18" s="100">
        <f t="shared" si="8"/>
        <v>15324651.039999999</v>
      </c>
      <c r="L18" s="100">
        <f t="shared" si="8"/>
        <v>15324651.039999999</v>
      </c>
      <c r="M18" s="100">
        <f t="shared" si="8"/>
        <v>15324651.039999999</v>
      </c>
      <c r="N18" s="104">
        <f>SUM(B18:M18)</f>
        <v>191558137.99999994</v>
      </c>
      <c r="O18" s="103">
        <f>SUM(O10:O17)</f>
        <v>191558138</v>
      </c>
    </row>
    <row r="19" spans="1:21" ht="13.8" x14ac:dyDescent="0.3">
      <c r="A19" s="140" t="s">
        <v>566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21" ht="26.4" x14ac:dyDescent="0.3">
      <c r="A20" s="102" t="s">
        <v>567</v>
      </c>
      <c r="B20" s="100">
        <f t="shared" ref="B20:M20" si="9">B30*$O$20</f>
        <v>22986976.559999999</v>
      </c>
      <c r="C20" s="100">
        <f t="shared" si="9"/>
        <v>15324651.040000001</v>
      </c>
      <c r="D20" s="100">
        <f t="shared" si="9"/>
        <v>15324651.040000001</v>
      </c>
      <c r="E20" s="100">
        <f t="shared" si="9"/>
        <v>15324651.040000001</v>
      </c>
      <c r="F20" s="100">
        <f t="shared" si="9"/>
        <v>15324651.040000001</v>
      </c>
      <c r="G20" s="100">
        <f t="shared" si="9"/>
        <v>15324651.040000001</v>
      </c>
      <c r="H20" s="100">
        <f t="shared" si="9"/>
        <v>15324651.040000001</v>
      </c>
      <c r="I20" s="100">
        <f t="shared" si="9"/>
        <v>15324651.040000001</v>
      </c>
      <c r="J20" s="100">
        <f t="shared" si="9"/>
        <v>15324651.040000001</v>
      </c>
      <c r="K20" s="100">
        <f t="shared" si="9"/>
        <v>15324651.040000001</v>
      </c>
      <c r="L20" s="100">
        <f t="shared" si="9"/>
        <v>15324651.040000001</v>
      </c>
      <c r="M20" s="100">
        <f t="shared" si="9"/>
        <v>15324651.040000001</v>
      </c>
      <c r="N20" s="100">
        <f t="shared" ref="N20:N25" si="10">SUM(B20:M20)</f>
        <v>191558138</v>
      </c>
      <c r="O20" s="103">
        <v>191558138</v>
      </c>
    </row>
    <row r="21" spans="1:21" ht="26.4" x14ac:dyDescent="0.3">
      <c r="A21" s="102" t="s">
        <v>568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f t="shared" si="10"/>
        <v>0</v>
      </c>
      <c r="O21" s="103">
        <v>0</v>
      </c>
      <c r="P21" s="139" t="s">
        <v>563</v>
      </c>
      <c r="Q21" s="139"/>
      <c r="R21" s="139"/>
      <c r="S21" s="139"/>
      <c r="T21" s="139"/>
      <c r="U21" s="139"/>
    </row>
    <row r="22" spans="1:21" ht="26.4" x14ac:dyDescent="0.3">
      <c r="A22" s="102" t="s">
        <v>569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f t="shared" ref="M22" si="11">M31*$O$21</f>
        <v>0</v>
      </c>
      <c r="N22" s="100">
        <f t="shared" si="10"/>
        <v>0</v>
      </c>
      <c r="O22" s="103">
        <v>0</v>
      </c>
      <c r="P22" s="139" t="s">
        <v>563</v>
      </c>
      <c r="Q22" s="139"/>
      <c r="R22" s="139"/>
      <c r="S22" s="139"/>
      <c r="T22" s="139"/>
      <c r="U22" s="139"/>
    </row>
    <row r="23" spans="1:21" ht="13.8" x14ac:dyDescent="0.3">
      <c r="A23" s="99" t="s">
        <v>570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3">
        <v>200000</v>
      </c>
    </row>
    <row r="24" spans="1:21" ht="26.4" x14ac:dyDescent="0.3">
      <c r="A24" s="102" t="s">
        <v>571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f t="shared" si="10"/>
        <v>0</v>
      </c>
      <c r="O24" s="101">
        <v>0</v>
      </c>
    </row>
    <row r="25" spans="1:21" ht="26.4" x14ac:dyDescent="0.3">
      <c r="A25" s="102" t="s">
        <v>572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f t="shared" si="10"/>
        <v>0</v>
      </c>
      <c r="O25" s="101">
        <v>0</v>
      </c>
    </row>
    <row r="26" spans="1:21" ht="26.4" x14ac:dyDescent="0.3">
      <c r="A26" s="111" t="s">
        <v>573</v>
      </c>
      <c r="B26" s="100">
        <f>SUM(B20:B25)</f>
        <v>22986976.559999999</v>
      </c>
      <c r="C26" s="100">
        <f t="shared" ref="C26:M26" si="12">SUM(C20:C24)</f>
        <v>15324651.040000001</v>
      </c>
      <c r="D26" s="100">
        <f t="shared" si="12"/>
        <v>15324651.040000001</v>
      </c>
      <c r="E26" s="100">
        <f>SUM(E20:E25)</f>
        <v>15324651.040000001</v>
      </c>
      <c r="F26" s="100">
        <f t="shared" si="12"/>
        <v>15324651.040000001</v>
      </c>
      <c r="G26" s="100">
        <f t="shared" si="12"/>
        <v>15324651.040000001</v>
      </c>
      <c r="H26" s="100">
        <f t="shared" si="12"/>
        <v>15324651.040000001</v>
      </c>
      <c r="I26" s="100">
        <f t="shared" si="12"/>
        <v>15324651.040000001</v>
      </c>
      <c r="J26" s="100">
        <f t="shared" si="12"/>
        <v>15324651.040000001</v>
      </c>
      <c r="K26" s="100">
        <f t="shared" si="12"/>
        <v>15324651.040000001</v>
      </c>
      <c r="L26" s="100">
        <f t="shared" si="12"/>
        <v>15324651.040000001</v>
      </c>
      <c r="M26" s="100">
        <f t="shared" si="12"/>
        <v>15324651.040000001</v>
      </c>
      <c r="N26" s="104">
        <f>SUM(N19:N25)</f>
        <v>191558138</v>
      </c>
      <c r="O26" s="101">
        <f>SUM(O20:O25)</f>
        <v>191758138</v>
      </c>
    </row>
    <row r="27" spans="1:21" s="106" customFormat="1" ht="13.8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98"/>
      <c r="P27" s="91"/>
      <c r="Q27" s="91"/>
      <c r="R27" s="91"/>
      <c r="S27" s="91"/>
      <c r="T27" s="91"/>
    </row>
    <row r="28" spans="1:21" s="106" customFormat="1" ht="13.8" x14ac:dyDescent="0.3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98"/>
      <c r="P28" s="91"/>
      <c r="Q28" s="91"/>
      <c r="R28" s="91"/>
      <c r="S28" s="91"/>
      <c r="T28" s="91"/>
    </row>
    <row r="29" spans="1:21" s="106" customFormat="1" ht="13.8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98"/>
      <c r="P29" s="91"/>
      <c r="Q29" s="91"/>
      <c r="R29" s="91"/>
      <c r="S29" s="91"/>
      <c r="T29" s="91"/>
    </row>
    <row r="30" spans="1:21" s="109" customFormat="1" ht="13.8" x14ac:dyDescent="0.3">
      <c r="A30" s="107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8"/>
      <c r="P30" s="108"/>
      <c r="Q30" s="108"/>
      <c r="R30" s="108"/>
      <c r="S30" s="108"/>
      <c r="T30" s="108"/>
    </row>
    <row r="31" spans="1:21" s="106" customFormat="1" ht="13.8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98"/>
      <c r="P31" s="91"/>
      <c r="Q31" s="91"/>
      <c r="R31" s="91"/>
      <c r="S31" s="91"/>
      <c r="T31" s="91"/>
    </row>
    <row r="32" spans="1:21" s="106" customFormat="1" ht="13.8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98"/>
      <c r="P32" s="91"/>
      <c r="Q32" s="91"/>
      <c r="R32" s="91"/>
      <c r="S32" s="91"/>
      <c r="T32" s="91"/>
    </row>
    <row r="33" spans="1:20" s="106" customFormat="1" ht="13.8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98"/>
      <c r="P33" s="91"/>
      <c r="Q33" s="91"/>
      <c r="R33" s="91"/>
      <c r="S33" s="91"/>
      <c r="T33" s="91"/>
    </row>
    <row r="34" spans="1:20" s="106" customFormat="1" ht="13.8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98"/>
      <c r="P34" s="91"/>
      <c r="Q34" s="91"/>
      <c r="R34" s="91"/>
      <c r="S34" s="91"/>
      <c r="T34" s="91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dimension ref="B1:E97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574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30820144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288000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31108144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13200000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19984260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51092404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7446551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8359579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8409579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400000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4000000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8350000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1000000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16400000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6000000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300000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6300000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32359579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4000000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4000000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112698534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4/2020. (II.12.) önkormányzati rendelethez
Az önkormányzat 2020. 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dimension ref="B1:E97"/>
  <sheetViews>
    <sheetView view="pageLayout" topLeftCell="A79" zoomScaleNormal="100" workbookViewId="0">
      <selection activeCell="A19" sqref="A19:N1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33815170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1030000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154000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35420370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966000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966000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36386370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6335370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220000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21313440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21533440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340000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340000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2200000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500000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400000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4600000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5203800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0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6203800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32687240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75408980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4/2020. (II.12.) önkormányzati rendelethez
Az önkormányzat költségvetési szervének 2020. 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dimension ref="B1:E70"/>
  <sheetViews>
    <sheetView view="pageLayout" topLeftCell="A64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6640625" style="31" customWidth="1"/>
    <col min="4" max="4" width="9.109375" style="46"/>
    <col min="5" max="5" width="12.33203125" style="46" customWidth="1"/>
    <col min="6" max="14" width="2.6640625" style="31" customWidth="1"/>
    <col min="15" max="224" width="9.109375" style="31"/>
    <col min="225" max="270" width="2.6640625" style="31" customWidth="1"/>
    <col min="271" max="480" width="9.109375" style="31"/>
    <col min="481" max="526" width="2.6640625" style="31" customWidth="1"/>
    <col min="527" max="736" width="9.109375" style="31"/>
    <col min="737" max="782" width="2.6640625" style="31" customWidth="1"/>
    <col min="783" max="992" width="9.109375" style="31"/>
    <col min="993" max="1038" width="2.6640625" style="31" customWidth="1"/>
    <col min="1039" max="1248" width="9.109375" style="31"/>
    <col min="1249" max="1294" width="2.6640625" style="31" customWidth="1"/>
    <col min="1295" max="1504" width="9.109375" style="31"/>
    <col min="1505" max="1550" width="2.6640625" style="31" customWidth="1"/>
    <col min="1551" max="1760" width="9.109375" style="31"/>
    <col min="1761" max="1806" width="2.6640625" style="31" customWidth="1"/>
    <col min="1807" max="2016" width="9.109375" style="31"/>
    <col min="2017" max="2062" width="2.6640625" style="31" customWidth="1"/>
    <col min="2063" max="2272" width="9.109375" style="31"/>
    <col min="2273" max="2318" width="2.6640625" style="31" customWidth="1"/>
    <col min="2319" max="2528" width="9.109375" style="31"/>
    <col min="2529" max="2574" width="2.6640625" style="31" customWidth="1"/>
    <col min="2575" max="2784" width="9.109375" style="31"/>
    <col min="2785" max="2830" width="2.6640625" style="31" customWidth="1"/>
    <col min="2831" max="3040" width="9.109375" style="31"/>
    <col min="3041" max="3086" width="2.6640625" style="31" customWidth="1"/>
    <col min="3087" max="3296" width="9.109375" style="31"/>
    <col min="3297" max="3342" width="2.6640625" style="31" customWidth="1"/>
    <col min="3343" max="3552" width="9.109375" style="31"/>
    <col min="3553" max="3598" width="2.6640625" style="31" customWidth="1"/>
    <col min="3599" max="3808" width="9.109375" style="31"/>
    <col min="3809" max="3854" width="2.6640625" style="31" customWidth="1"/>
    <col min="3855" max="4064" width="9.109375" style="31"/>
    <col min="4065" max="4110" width="2.6640625" style="31" customWidth="1"/>
    <col min="4111" max="4320" width="9.109375" style="31"/>
    <col min="4321" max="4366" width="2.6640625" style="31" customWidth="1"/>
    <col min="4367" max="4576" width="9.109375" style="31"/>
    <col min="4577" max="4622" width="2.6640625" style="31" customWidth="1"/>
    <col min="4623" max="4832" width="9.109375" style="31"/>
    <col min="4833" max="4878" width="2.6640625" style="31" customWidth="1"/>
    <col min="4879" max="5088" width="9.109375" style="31"/>
    <col min="5089" max="5134" width="2.6640625" style="31" customWidth="1"/>
    <col min="5135" max="5344" width="9.109375" style="31"/>
    <col min="5345" max="5390" width="2.6640625" style="31" customWidth="1"/>
    <col min="5391" max="5600" width="9.109375" style="31"/>
    <col min="5601" max="5646" width="2.6640625" style="31" customWidth="1"/>
    <col min="5647" max="5856" width="9.109375" style="31"/>
    <col min="5857" max="5902" width="2.6640625" style="31" customWidth="1"/>
    <col min="5903" max="6112" width="9.109375" style="31"/>
    <col min="6113" max="6158" width="2.6640625" style="31" customWidth="1"/>
    <col min="6159" max="6368" width="9.109375" style="31"/>
    <col min="6369" max="6414" width="2.6640625" style="31" customWidth="1"/>
    <col min="6415" max="6624" width="9.109375" style="31"/>
    <col min="6625" max="6670" width="2.6640625" style="31" customWidth="1"/>
    <col min="6671" max="6880" width="9.109375" style="31"/>
    <col min="6881" max="6926" width="2.6640625" style="31" customWidth="1"/>
    <col min="6927" max="7136" width="9.109375" style="31"/>
    <col min="7137" max="7182" width="2.6640625" style="31" customWidth="1"/>
    <col min="7183" max="7392" width="9.109375" style="31"/>
    <col min="7393" max="7438" width="2.6640625" style="31" customWidth="1"/>
    <col min="7439" max="7648" width="9.109375" style="31"/>
    <col min="7649" max="7694" width="2.6640625" style="31" customWidth="1"/>
    <col min="7695" max="7904" width="9.109375" style="31"/>
    <col min="7905" max="7950" width="2.6640625" style="31" customWidth="1"/>
    <col min="7951" max="8160" width="9.109375" style="31"/>
    <col min="8161" max="8206" width="2.6640625" style="31" customWidth="1"/>
    <col min="8207" max="8416" width="9.109375" style="31"/>
    <col min="8417" max="8462" width="2.6640625" style="31" customWidth="1"/>
    <col min="8463" max="8672" width="9.109375" style="31"/>
    <col min="8673" max="8718" width="2.6640625" style="31" customWidth="1"/>
    <col min="8719" max="8928" width="9.109375" style="31"/>
    <col min="8929" max="8974" width="2.6640625" style="31" customWidth="1"/>
    <col min="8975" max="9184" width="9.109375" style="31"/>
    <col min="9185" max="9230" width="2.6640625" style="31" customWidth="1"/>
    <col min="9231" max="9440" width="9.109375" style="31"/>
    <col min="9441" max="9486" width="2.6640625" style="31" customWidth="1"/>
    <col min="9487" max="9696" width="9.109375" style="31"/>
    <col min="9697" max="9742" width="2.6640625" style="31" customWidth="1"/>
    <col min="9743" max="9952" width="9.109375" style="31"/>
    <col min="9953" max="9998" width="2.6640625" style="31" customWidth="1"/>
    <col min="9999" max="10208" width="9.109375" style="31"/>
    <col min="10209" max="10254" width="2.6640625" style="31" customWidth="1"/>
    <col min="10255" max="10464" width="9.109375" style="31"/>
    <col min="10465" max="10510" width="2.6640625" style="31" customWidth="1"/>
    <col min="10511" max="10720" width="9.109375" style="31"/>
    <col min="10721" max="10766" width="2.6640625" style="31" customWidth="1"/>
    <col min="10767" max="10976" width="9.109375" style="31"/>
    <col min="10977" max="11022" width="2.6640625" style="31" customWidth="1"/>
    <col min="11023" max="11232" width="9.109375" style="31"/>
    <col min="11233" max="11278" width="2.6640625" style="31" customWidth="1"/>
    <col min="11279" max="11488" width="9.109375" style="31"/>
    <col min="11489" max="11534" width="2.6640625" style="31" customWidth="1"/>
    <col min="11535" max="11744" width="9.109375" style="31"/>
    <col min="11745" max="11790" width="2.6640625" style="31" customWidth="1"/>
    <col min="11791" max="12000" width="9.109375" style="31"/>
    <col min="12001" max="12046" width="2.6640625" style="31" customWidth="1"/>
    <col min="12047" max="12256" width="9.109375" style="31"/>
    <col min="12257" max="12302" width="2.6640625" style="31" customWidth="1"/>
    <col min="12303" max="12512" width="9.109375" style="31"/>
    <col min="12513" max="12558" width="2.6640625" style="31" customWidth="1"/>
    <col min="12559" max="12768" width="9.109375" style="31"/>
    <col min="12769" max="12814" width="2.6640625" style="31" customWidth="1"/>
    <col min="12815" max="13024" width="9.109375" style="31"/>
    <col min="13025" max="13070" width="2.6640625" style="31" customWidth="1"/>
    <col min="13071" max="13280" width="9.109375" style="31"/>
    <col min="13281" max="13326" width="2.6640625" style="31" customWidth="1"/>
    <col min="13327" max="13536" width="9.109375" style="31"/>
    <col min="13537" max="13582" width="2.6640625" style="31" customWidth="1"/>
    <col min="13583" max="13792" width="9.109375" style="31"/>
    <col min="13793" max="13838" width="2.6640625" style="31" customWidth="1"/>
    <col min="13839" max="14048" width="9.109375" style="31"/>
    <col min="14049" max="14094" width="2.6640625" style="31" customWidth="1"/>
    <col min="14095" max="14304" width="9.109375" style="31"/>
    <col min="14305" max="14350" width="2.6640625" style="31" customWidth="1"/>
    <col min="14351" max="14560" width="9.109375" style="31"/>
    <col min="14561" max="14606" width="2.6640625" style="31" customWidth="1"/>
    <col min="14607" max="14816" width="9.109375" style="31"/>
    <col min="14817" max="14862" width="2.6640625" style="31" customWidth="1"/>
    <col min="14863" max="15072" width="9.109375" style="31"/>
    <col min="15073" max="15118" width="2.6640625" style="31" customWidth="1"/>
    <col min="15119" max="15328" width="9.109375" style="31"/>
    <col min="15329" max="15374" width="2.6640625" style="31" customWidth="1"/>
    <col min="15375" max="15584" width="9.109375" style="31"/>
    <col min="15585" max="15630" width="2.6640625" style="31" customWidth="1"/>
    <col min="15631" max="15840" width="9.109375" style="31"/>
    <col min="15841" max="15886" width="2.6640625" style="31" customWidth="1"/>
    <col min="15887" max="16096" width="9.109375" style="31"/>
    <col min="16097" max="16142" width="2.6640625" style="31" customWidth="1"/>
    <col min="16143" max="16384" width="9.109375" style="31"/>
  </cols>
  <sheetData>
    <row r="1" spans="2:5" ht="15.6" x14ac:dyDescent="0.25">
      <c r="B1" s="113" t="s">
        <v>0</v>
      </c>
      <c r="C1" s="114"/>
      <c r="D1" s="114"/>
      <c r="E1" s="31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249</v>
      </c>
    </row>
    <row r="3" spans="2:5" s="35" customFormat="1" ht="15.6" x14ac:dyDescent="0.25">
      <c r="B3" s="33" t="s">
        <v>4</v>
      </c>
      <c r="C3" s="34" t="s">
        <v>250</v>
      </c>
      <c r="D3" s="2" t="s">
        <v>251</v>
      </c>
      <c r="E3" s="17">
        <v>18004228</v>
      </c>
    </row>
    <row r="4" spans="2:5" s="35" customFormat="1" ht="31.2" x14ac:dyDescent="0.25">
      <c r="B4" s="33" t="s">
        <v>7</v>
      </c>
      <c r="C4" s="34" t="s">
        <v>252</v>
      </c>
      <c r="D4" s="2" t="s">
        <v>253</v>
      </c>
      <c r="E4" s="17">
        <v>23935170</v>
      </c>
    </row>
    <row r="5" spans="2:5" s="35" customFormat="1" ht="31.2" x14ac:dyDescent="0.25">
      <c r="B5" s="33" t="s">
        <v>10</v>
      </c>
      <c r="C5" s="34" t="s">
        <v>254</v>
      </c>
      <c r="D5" s="2" t="s">
        <v>255</v>
      </c>
      <c r="E5" s="17">
        <v>42526193</v>
      </c>
    </row>
    <row r="6" spans="2:5" ht="31.2" x14ac:dyDescent="0.25">
      <c r="B6" s="33" t="s">
        <v>13</v>
      </c>
      <c r="C6" s="34" t="s">
        <v>256</v>
      </c>
      <c r="D6" s="2" t="s">
        <v>257</v>
      </c>
      <c r="E6" s="17">
        <v>1800000</v>
      </c>
    </row>
    <row r="7" spans="2:5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5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5" ht="16.2" x14ac:dyDescent="0.25">
      <c r="B9" s="36" t="s">
        <v>22</v>
      </c>
      <c r="C9" s="37" t="s">
        <v>262</v>
      </c>
      <c r="D9" s="38" t="s">
        <v>263</v>
      </c>
      <c r="E9" s="22">
        <f>SUM(E3:E8)</f>
        <v>86265591</v>
      </c>
    </row>
    <row r="10" spans="2:5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5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5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5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5" ht="31.2" x14ac:dyDescent="0.25">
      <c r="B14" s="33" t="s">
        <v>37</v>
      </c>
      <c r="C14" s="34" t="s">
        <v>272</v>
      </c>
      <c r="D14" s="2" t="s">
        <v>273</v>
      </c>
      <c r="E14" s="17">
        <v>19304534</v>
      </c>
    </row>
    <row r="15" spans="2:5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105570125</v>
      </c>
    </row>
    <row r="16" spans="2:5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5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5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5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5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5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5" ht="15.6" x14ac:dyDescent="0.25">
      <c r="B22" s="33" t="s">
        <v>61</v>
      </c>
      <c r="C22" s="4" t="s">
        <v>288</v>
      </c>
      <c r="D22" s="2" t="s">
        <v>289</v>
      </c>
      <c r="E22" s="17">
        <v>0</v>
      </c>
    </row>
    <row r="23" spans="2:5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5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</row>
    <row r="25" spans="2:5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5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5" ht="15.6" x14ac:dyDescent="0.25">
      <c r="B27" s="33" t="s">
        <v>76</v>
      </c>
      <c r="C27" s="4" t="s">
        <v>298</v>
      </c>
      <c r="D27" s="2" t="s">
        <v>299</v>
      </c>
      <c r="E27" s="17">
        <v>3300000</v>
      </c>
    </row>
    <row r="28" spans="2:5" ht="15.6" x14ac:dyDescent="0.25">
      <c r="B28" s="33" t="s">
        <v>79</v>
      </c>
      <c r="C28" s="4" t="s">
        <v>300</v>
      </c>
      <c r="D28" s="2" t="s">
        <v>301</v>
      </c>
      <c r="E28" s="17">
        <v>10000000</v>
      </c>
    </row>
    <row r="29" spans="2:5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5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5" ht="15.6" x14ac:dyDescent="0.25">
      <c r="B31" s="33" t="s">
        <v>88</v>
      </c>
      <c r="C31" s="4" t="s">
        <v>306</v>
      </c>
      <c r="D31" s="2" t="s">
        <v>307</v>
      </c>
      <c r="E31" s="17">
        <v>1400000</v>
      </c>
    </row>
    <row r="32" spans="2:5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5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11400000</v>
      </c>
    </row>
    <row r="34" spans="2:5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5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14700000</v>
      </c>
    </row>
    <row r="36" spans="2:5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5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5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5" ht="15.6" x14ac:dyDescent="0.25">
      <c r="B39" s="33" t="s">
        <v>112</v>
      </c>
      <c r="C39" s="7" t="s">
        <v>322</v>
      </c>
      <c r="D39" s="2" t="s">
        <v>323</v>
      </c>
      <c r="E39" s="17">
        <v>1200000</v>
      </c>
    </row>
    <row r="40" spans="2:5" ht="15.6" x14ac:dyDescent="0.25">
      <c r="B40" s="33" t="s">
        <v>115</v>
      </c>
      <c r="C40" s="7" t="s">
        <v>324</v>
      </c>
      <c r="D40" s="2" t="s">
        <v>325</v>
      </c>
      <c r="E40" s="17">
        <v>20642270</v>
      </c>
    </row>
    <row r="41" spans="2:5" ht="15.6" x14ac:dyDescent="0.25">
      <c r="B41" s="33" t="s">
        <v>118</v>
      </c>
      <c r="C41" s="7" t="s">
        <v>326</v>
      </c>
      <c r="D41" s="2" t="s">
        <v>327</v>
      </c>
      <c r="E41" s="17">
        <v>5360830</v>
      </c>
    </row>
    <row r="42" spans="2:5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5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5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5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5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5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5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13685011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40888111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161158236</v>
      </c>
    </row>
  </sheetData>
  <mergeCells count="1">
    <mergeCell ref="B1:D1"/>
  </mergeCells>
  <pageMargins left="0.7" right="0.7" top="0.95833333333333337" bottom="0.75" header="0.3" footer="0.3"/>
  <pageSetup paperSize="9" orientation="portrait" r:id="rId1"/>
  <headerFooter>
    <oddHeader>&amp;C 2. melléklet
a 4/2020. (II.12.) önkormányzati rendelethez
Az önkormányzat és költségvetési szervének 2020. 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dimension ref="B1:E70"/>
  <sheetViews>
    <sheetView view="pageLayout" topLeftCell="A61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88671875" style="31" customWidth="1"/>
    <col min="4" max="4" width="9.109375" style="46"/>
    <col min="5" max="5" width="12.33203125" style="46" customWidth="1"/>
    <col min="6" max="13" width="2.6640625" style="31" customWidth="1"/>
    <col min="14" max="223" width="9.109375" style="31"/>
    <col min="224" max="269" width="2.6640625" style="31" customWidth="1"/>
    <col min="270" max="479" width="9.109375" style="31"/>
    <col min="480" max="525" width="2.6640625" style="31" customWidth="1"/>
    <col min="526" max="735" width="9.109375" style="31"/>
    <col min="736" max="781" width="2.6640625" style="31" customWidth="1"/>
    <col min="782" max="991" width="9.109375" style="31"/>
    <col min="992" max="1037" width="2.6640625" style="31" customWidth="1"/>
    <col min="1038" max="1247" width="9.109375" style="31"/>
    <col min="1248" max="1293" width="2.6640625" style="31" customWidth="1"/>
    <col min="1294" max="1503" width="9.109375" style="31"/>
    <col min="1504" max="1549" width="2.6640625" style="31" customWidth="1"/>
    <col min="1550" max="1759" width="9.109375" style="31"/>
    <col min="1760" max="1805" width="2.6640625" style="31" customWidth="1"/>
    <col min="1806" max="2015" width="9.109375" style="31"/>
    <col min="2016" max="2061" width="2.6640625" style="31" customWidth="1"/>
    <col min="2062" max="2271" width="9.109375" style="31"/>
    <col min="2272" max="2317" width="2.6640625" style="31" customWidth="1"/>
    <col min="2318" max="2527" width="9.109375" style="31"/>
    <col min="2528" max="2573" width="2.6640625" style="31" customWidth="1"/>
    <col min="2574" max="2783" width="9.109375" style="31"/>
    <col min="2784" max="2829" width="2.6640625" style="31" customWidth="1"/>
    <col min="2830" max="3039" width="9.109375" style="31"/>
    <col min="3040" max="3085" width="2.6640625" style="31" customWidth="1"/>
    <col min="3086" max="3295" width="9.109375" style="31"/>
    <col min="3296" max="3341" width="2.6640625" style="31" customWidth="1"/>
    <col min="3342" max="3551" width="9.109375" style="31"/>
    <col min="3552" max="3597" width="2.6640625" style="31" customWidth="1"/>
    <col min="3598" max="3807" width="9.109375" style="31"/>
    <col min="3808" max="3853" width="2.6640625" style="31" customWidth="1"/>
    <col min="3854" max="4063" width="9.109375" style="31"/>
    <col min="4064" max="4109" width="2.6640625" style="31" customWidth="1"/>
    <col min="4110" max="4319" width="9.109375" style="31"/>
    <col min="4320" max="4365" width="2.6640625" style="31" customWidth="1"/>
    <col min="4366" max="4575" width="9.109375" style="31"/>
    <col min="4576" max="4621" width="2.6640625" style="31" customWidth="1"/>
    <col min="4622" max="4831" width="9.109375" style="31"/>
    <col min="4832" max="4877" width="2.6640625" style="31" customWidth="1"/>
    <col min="4878" max="5087" width="9.109375" style="31"/>
    <col min="5088" max="5133" width="2.6640625" style="31" customWidth="1"/>
    <col min="5134" max="5343" width="9.109375" style="31"/>
    <col min="5344" max="5389" width="2.6640625" style="31" customWidth="1"/>
    <col min="5390" max="5599" width="9.109375" style="31"/>
    <col min="5600" max="5645" width="2.6640625" style="31" customWidth="1"/>
    <col min="5646" max="5855" width="9.109375" style="31"/>
    <col min="5856" max="5901" width="2.6640625" style="31" customWidth="1"/>
    <col min="5902" max="6111" width="9.109375" style="31"/>
    <col min="6112" max="6157" width="2.6640625" style="31" customWidth="1"/>
    <col min="6158" max="6367" width="9.109375" style="31"/>
    <col min="6368" max="6413" width="2.6640625" style="31" customWidth="1"/>
    <col min="6414" max="6623" width="9.109375" style="31"/>
    <col min="6624" max="6669" width="2.6640625" style="31" customWidth="1"/>
    <col min="6670" max="6879" width="9.109375" style="31"/>
    <col min="6880" max="6925" width="2.6640625" style="31" customWidth="1"/>
    <col min="6926" max="7135" width="9.109375" style="31"/>
    <col min="7136" max="7181" width="2.6640625" style="31" customWidth="1"/>
    <col min="7182" max="7391" width="9.109375" style="31"/>
    <col min="7392" max="7437" width="2.6640625" style="31" customWidth="1"/>
    <col min="7438" max="7647" width="9.109375" style="31"/>
    <col min="7648" max="7693" width="2.6640625" style="31" customWidth="1"/>
    <col min="7694" max="7903" width="9.109375" style="31"/>
    <col min="7904" max="7949" width="2.6640625" style="31" customWidth="1"/>
    <col min="7950" max="8159" width="9.109375" style="31"/>
    <col min="8160" max="8205" width="2.6640625" style="31" customWidth="1"/>
    <col min="8206" max="8415" width="9.109375" style="31"/>
    <col min="8416" max="8461" width="2.6640625" style="31" customWidth="1"/>
    <col min="8462" max="8671" width="9.109375" style="31"/>
    <col min="8672" max="8717" width="2.6640625" style="31" customWidth="1"/>
    <col min="8718" max="8927" width="9.109375" style="31"/>
    <col min="8928" max="8973" width="2.6640625" style="31" customWidth="1"/>
    <col min="8974" max="9183" width="9.109375" style="31"/>
    <col min="9184" max="9229" width="2.6640625" style="31" customWidth="1"/>
    <col min="9230" max="9439" width="9.109375" style="31"/>
    <col min="9440" max="9485" width="2.6640625" style="31" customWidth="1"/>
    <col min="9486" max="9695" width="9.109375" style="31"/>
    <col min="9696" max="9741" width="2.6640625" style="31" customWidth="1"/>
    <col min="9742" max="9951" width="9.109375" style="31"/>
    <col min="9952" max="9997" width="2.6640625" style="31" customWidth="1"/>
    <col min="9998" max="10207" width="9.109375" style="31"/>
    <col min="10208" max="10253" width="2.6640625" style="31" customWidth="1"/>
    <col min="10254" max="10463" width="9.109375" style="31"/>
    <col min="10464" max="10509" width="2.6640625" style="31" customWidth="1"/>
    <col min="10510" max="10719" width="9.109375" style="31"/>
    <col min="10720" max="10765" width="2.6640625" style="31" customWidth="1"/>
    <col min="10766" max="10975" width="9.109375" style="31"/>
    <col min="10976" max="11021" width="2.6640625" style="31" customWidth="1"/>
    <col min="11022" max="11231" width="9.109375" style="31"/>
    <col min="11232" max="11277" width="2.6640625" style="31" customWidth="1"/>
    <col min="11278" max="11487" width="9.109375" style="31"/>
    <col min="11488" max="11533" width="2.6640625" style="31" customWidth="1"/>
    <col min="11534" max="11743" width="9.109375" style="31"/>
    <col min="11744" max="11789" width="2.6640625" style="31" customWidth="1"/>
    <col min="11790" max="11999" width="9.109375" style="31"/>
    <col min="12000" max="12045" width="2.6640625" style="31" customWidth="1"/>
    <col min="12046" max="12255" width="9.109375" style="31"/>
    <col min="12256" max="12301" width="2.6640625" style="31" customWidth="1"/>
    <col min="12302" max="12511" width="9.109375" style="31"/>
    <col min="12512" max="12557" width="2.6640625" style="31" customWidth="1"/>
    <col min="12558" max="12767" width="9.109375" style="31"/>
    <col min="12768" max="12813" width="2.6640625" style="31" customWidth="1"/>
    <col min="12814" max="13023" width="9.109375" style="31"/>
    <col min="13024" max="13069" width="2.6640625" style="31" customWidth="1"/>
    <col min="13070" max="13279" width="9.109375" style="31"/>
    <col min="13280" max="13325" width="2.6640625" style="31" customWidth="1"/>
    <col min="13326" max="13535" width="9.109375" style="31"/>
    <col min="13536" max="13581" width="2.6640625" style="31" customWidth="1"/>
    <col min="13582" max="13791" width="9.109375" style="31"/>
    <col min="13792" max="13837" width="2.6640625" style="31" customWidth="1"/>
    <col min="13838" max="14047" width="9.109375" style="31"/>
    <col min="14048" max="14093" width="2.6640625" style="31" customWidth="1"/>
    <col min="14094" max="14303" width="9.109375" style="31"/>
    <col min="14304" max="14349" width="2.6640625" style="31" customWidth="1"/>
    <col min="14350" max="14559" width="9.109375" style="31"/>
    <col min="14560" max="14605" width="2.6640625" style="31" customWidth="1"/>
    <col min="14606" max="14815" width="9.109375" style="31"/>
    <col min="14816" max="14861" width="2.6640625" style="31" customWidth="1"/>
    <col min="14862" max="15071" width="9.109375" style="31"/>
    <col min="15072" max="15117" width="2.6640625" style="31" customWidth="1"/>
    <col min="15118" max="15327" width="9.109375" style="31"/>
    <col min="15328" max="15373" width="2.6640625" style="31" customWidth="1"/>
    <col min="15374" max="15583" width="9.109375" style="31"/>
    <col min="15584" max="15629" width="2.6640625" style="31" customWidth="1"/>
    <col min="15630" max="15839" width="9.109375" style="31"/>
    <col min="15840" max="15885" width="2.6640625" style="31" customWidth="1"/>
    <col min="15886" max="16095" width="9.109375" style="31"/>
    <col min="16096" max="16141" width="2.6640625" style="31" customWidth="1"/>
    <col min="16142" max="16384" width="9.109375" style="31"/>
  </cols>
  <sheetData>
    <row r="1" spans="2:5" ht="15.6" x14ac:dyDescent="0.25">
      <c r="B1" s="113" t="s">
        <v>0</v>
      </c>
      <c r="C1" s="114"/>
      <c r="D1" s="114"/>
      <c r="E1" s="115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575</v>
      </c>
    </row>
    <row r="3" spans="2:5" s="35" customFormat="1" ht="15.6" x14ac:dyDescent="0.25">
      <c r="B3" s="33" t="s">
        <v>4</v>
      </c>
      <c r="C3" s="34" t="s">
        <v>250</v>
      </c>
      <c r="D3" s="2" t="s">
        <v>251</v>
      </c>
      <c r="E3" s="17">
        <v>18004228</v>
      </c>
    </row>
    <row r="4" spans="2:5" s="35" customFormat="1" ht="31.2" x14ac:dyDescent="0.25">
      <c r="B4" s="33" t="s">
        <v>7</v>
      </c>
      <c r="C4" s="34" t="s">
        <v>252</v>
      </c>
      <c r="D4" s="2" t="s">
        <v>253</v>
      </c>
      <c r="E4" s="17">
        <v>23935170</v>
      </c>
    </row>
    <row r="5" spans="2:5" s="35" customFormat="1" ht="31.2" x14ac:dyDescent="0.25">
      <c r="B5" s="33" t="s">
        <v>10</v>
      </c>
      <c r="C5" s="34" t="s">
        <v>254</v>
      </c>
      <c r="D5" s="2" t="s">
        <v>255</v>
      </c>
      <c r="E5" s="17">
        <v>42526193</v>
      </c>
    </row>
    <row r="6" spans="2:5" ht="31.2" x14ac:dyDescent="0.25">
      <c r="B6" s="33" t="s">
        <v>13</v>
      </c>
      <c r="C6" s="34" t="s">
        <v>256</v>
      </c>
      <c r="D6" s="2" t="s">
        <v>257</v>
      </c>
      <c r="E6" s="17">
        <v>1800000</v>
      </c>
    </row>
    <row r="7" spans="2:5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5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5" ht="16.2" x14ac:dyDescent="0.25">
      <c r="B9" s="36" t="s">
        <v>22</v>
      </c>
      <c r="C9" s="37" t="s">
        <v>262</v>
      </c>
      <c r="D9" s="38" t="s">
        <v>263</v>
      </c>
      <c r="E9" s="22">
        <f>SUM(E3:E8)</f>
        <v>86265591</v>
      </c>
    </row>
    <row r="10" spans="2:5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5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5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5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5" ht="31.2" x14ac:dyDescent="0.25">
      <c r="B14" s="33" t="s">
        <v>37</v>
      </c>
      <c r="C14" s="34" t="s">
        <v>272</v>
      </c>
      <c r="D14" s="2" t="s">
        <v>273</v>
      </c>
      <c r="E14" s="17">
        <v>19304534</v>
      </c>
    </row>
    <row r="15" spans="2:5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105570125</v>
      </c>
    </row>
    <row r="16" spans="2:5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5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5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5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5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5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5" ht="15.6" x14ac:dyDescent="0.25">
      <c r="B22" s="33" t="s">
        <v>61</v>
      </c>
      <c r="C22" s="4" t="s">
        <v>288</v>
      </c>
      <c r="D22" s="2" t="s">
        <v>289</v>
      </c>
      <c r="E22" s="17">
        <v>0</v>
      </c>
    </row>
    <row r="23" spans="2:5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5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</row>
    <row r="25" spans="2:5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5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5" ht="15.6" x14ac:dyDescent="0.25">
      <c r="B27" s="33" t="s">
        <v>76</v>
      </c>
      <c r="C27" s="4" t="s">
        <v>298</v>
      </c>
      <c r="D27" s="2" t="s">
        <v>299</v>
      </c>
      <c r="E27" s="17">
        <v>3300000</v>
      </c>
    </row>
    <row r="28" spans="2:5" ht="15.6" x14ac:dyDescent="0.25">
      <c r="B28" s="33" t="s">
        <v>79</v>
      </c>
      <c r="C28" s="4" t="s">
        <v>300</v>
      </c>
      <c r="D28" s="2" t="s">
        <v>301</v>
      </c>
      <c r="E28" s="17">
        <v>10000000</v>
      </c>
    </row>
    <row r="29" spans="2:5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5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5" ht="15.6" x14ac:dyDescent="0.25">
      <c r="B31" s="33" t="s">
        <v>88</v>
      </c>
      <c r="C31" s="4" t="s">
        <v>306</v>
      </c>
      <c r="D31" s="2" t="s">
        <v>307</v>
      </c>
      <c r="E31" s="17">
        <v>1400000</v>
      </c>
    </row>
    <row r="32" spans="2:5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5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11400000</v>
      </c>
    </row>
    <row r="34" spans="2:5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5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14700000</v>
      </c>
    </row>
    <row r="36" spans="2:5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5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5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5" ht="15.6" x14ac:dyDescent="0.25">
      <c r="B39" s="33" t="s">
        <v>112</v>
      </c>
      <c r="C39" s="7" t="s">
        <v>322</v>
      </c>
      <c r="D39" s="2" t="s">
        <v>323</v>
      </c>
      <c r="E39" s="17">
        <v>1200000</v>
      </c>
    </row>
    <row r="40" spans="2:5" ht="15.6" x14ac:dyDescent="0.25">
      <c r="B40" s="33" t="s">
        <v>115</v>
      </c>
      <c r="C40" s="7" t="s">
        <v>324</v>
      </c>
      <c r="D40" s="2" t="s">
        <v>325</v>
      </c>
      <c r="E40" s="17">
        <v>800000</v>
      </c>
    </row>
    <row r="41" spans="2:5" ht="15.6" x14ac:dyDescent="0.25">
      <c r="B41" s="33" t="s">
        <v>118</v>
      </c>
      <c r="C41" s="7" t="s">
        <v>326</v>
      </c>
      <c r="D41" s="2" t="s">
        <v>327</v>
      </c>
      <c r="E41" s="17">
        <v>0</v>
      </c>
    </row>
    <row r="42" spans="2:5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5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5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5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5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5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5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13657011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15657011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135927136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4/2020. (II.12.) önkormányzati rendelethez
Az önkormányzat 2020. 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dimension ref="B1:F70"/>
  <sheetViews>
    <sheetView view="pageLayout" topLeftCell="A64" zoomScaleNormal="100" workbookViewId="0">
      <selection activeCell="A19" sqref="A19:N19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.441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3" t="s">
        <v>0</v>
      </c>
      <c r="C1" s="114"/>
      <c r="D1" s="114"/>
      <c r="E1" s="115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575</v>
      </c>
    </row>
    <row r="3" spans="2:6" s="35" customFormat="1" ht="15.6" x14ac:dyDescent="0.25">
      <c r="B3" s="33" t="s">
        <v>4</v>
      </c>
      <c r="C3" s="34" t="s">
        <v>250</v>
      </c>
      <c r="D3" s="2" t="s">
        <v>251</v>
      </c>
      <c r="E3" s="17">
        <v>0</v>
      </c>
      <c r="F3" s="31"/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254</v>
      </c>
      <c r="D5" s="2" t="s">
        <v>255</v>
      </c>
      <c r="E5" s="17">
        <v>0</v>
      </c>
      <c r="F5" s="31"/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6" ht="16.2" x14ac:dyDescent="0.25">
      <c r="B9" s="36" t="s">
        <v>22</v>
      </c>
      <c r="C9" s="37" t="s">
        <v>262</v>
      </c>
      <c r="D9" s="38" t="s">
        <v>263</v>
      </c>
      <c r="E9" s="22">
        <f>SUM(E3:E8)</f>
        <v>0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0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0</v>
      </c>
    </row>
    <row r="16" spans="2:6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0</v>
      </c>
      <c r="F33" s="43"/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19842270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5360830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6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28000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25231100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25231100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4/2020. (II.12.) önkormányzati rendelethez
Az önkormányzat költségvetési szervének 2020. 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dimension ref="A1:D33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5.6640625" style="57" bestFit="1" customWidth="1"/>
    <col min="2" max="2" width="60" style="57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12" t="s">
        <v>0</v>
      </c>
      <c r="B1" s="116"/>
      <c r="C1" s="116"/>
      <c r="D1" s="116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575</v>
      </c>
    </row>
    <row r="3" spans="1:4" ht="31.2" x14ac:dyDescent="0.3">
      <c r="A3" s="33" t="s">
        <v>4</v>
      </c>
      <c r="B3" s="49" t="s">
        <v>399</v>
      </c>
      <c r="C3" s="50" t="s">
        <v>400</v>
      </c>
      <c r="D3" s="2">
        <v>0</v>
      </c>
    </row>
    <row r="4" spans="1:4" ht="31.2" x14ac:dyDescent="0.3">
      <c r="A4" s="33" t="s">
        <v>7</v>
      </c>
      <c r="B4" s="49" t="s">
        <v>401</v>
      </c>
      <c r="C4" s="50" t="s">
        <v>402</v>
      </c>
      <c r="D4" s="2">
        <v>0</v>
      </c>
    </row>
    <row r="5" spans="1:4" ht="31.2" x14ac:dyDescent="0.3">
      <c r="A5" s="33" t="s">
        <v>10</v>
      </c>
      <c r="B5" s="49" t="s">
        <v>403</v>
      </c>
      <c r="C5" s="50" t="s">
        <v>404</v>
      </c>
      <c r="D5" s="2">
        <v>0</v>
      </c>
    </row>
    <row r="6" spans="1:4" ht="32.4" x14ac:dyDescent="0.3">
      <c r="A6" s="36" t="s">
        <v>13</v>
      </c>
      <c r="B6" s="51" t="s">
        <v>405</v>
      </c>
      <c r="C6" s="52" t="s">
        <v>406</v>
      </c>
      <c r="D6" s="22">
        <f>SUM(D3:D5)</f>
        <v>0</v>
      </c>
    </row>
    <row r="7" spans="1:4" s="54" customFormat="1" x14ac:dyDescent="0.3">
      <c r="A7" s="33" t="s">
        <v>16</v>
      </c>
      <c r="B7" s="53" t="s">
        <v>407</v>
      </c>
      <c r="C7" s="50" t="s">
        <v>408</v>
      </c>
      <c r="D7" s="2">
        <v>0</v>
      </c>
    </row>
    <row r="8" spans="1:4" x14ac:dyDescent="0.3">
      <c r="A8" s="33" t="s">
        <v>19</v>
      </c>
      <c r="B8" s="49" t="s">
        <v>409</v>
      </c>
      <c r="C8" s="50" t="s">
        <v>410</v>
      </c>
      <c r="D8" s="2">
        <v>0</v>
      </c>
    </row>
    <row r="9" spans="1:4" x14ac:dyDescent="0.3">
      <c r="A9" s="33" t="s">
        <v>22</v>
      </c>
      <c r="B9" s="49" t="s">
        <v>411</v>
      </c>
      <c r="C9" s="50" t="s">
        <v>412</v>
      </c>
      <c r="D9" s="2">
        <v>0</v>
      </c>
    </row>
    <row r="10" spans="1:4" x14ac:dyDescent="0.3">
      <c r="A10" s="33" t="s">
        <v>25</v>
      </c>
      <c r="B10" s="49" t="s">
        <v>413</v>
      </c>
      <c r="C10" s="50" t="s">
        <v>414</v>
      </c>
      <c r="D10" s="2">
        <v>0</v>
      </c>
    </row>
    <row r="11" spans="1:4" x14ac:dyDescent="0.3">
      <c r="A11" s="33" t="s">
        <v>28</v>
      </c>
      <c r="B11" s="49" t="s">
        <v>415</v>
      </c>
      <c r="C11" s="50" t="s">
        <v>416</v>
      </c>
      <c r="D11" s="2">
        <v>0</v>
      </c>
    </row>
    <row r="12" spans="1:4" x14ac:dyDescent="0.3">
      <c r="A12" s="33">
        <v>10</v>
      </c>
      <c r="B12" s="49" t="s">
        <v>417</v>
      </c>
      <c r="C12" s="50" t="s">
        <v>418</v>
      </c>
      <c r="D12" s="2">
        <v>0</v>
      </c>
    </row>
    <row r="13" spans="1:4" ht="16.2" x14ac:dyDescent="0.3">
      <c r="A13" s="36">
        <v>11</v>
      </c>
      <c r="B13" s="55" t="s">
        <v>419</v>
      </c>
      <c r="C13" s="52" t="s">
        <v>420</v>
      </c>
      <c r="D13" s="22">
        <f>SUM(D7:D12)</f>
        <v>0</v>
      </c>
    </row>
    <row r="14" spans="1:4" x14ac:dyDescent="0.3">
      <c r="A14" s="33">
        <v>12</v>
      </c>
      <c r="B14" s="30" t="s">
        <v>421</v>
      </c>
      <c r="C14" s="50" t="s">
        <v>422</v>
      </c>
      <c r="D14" s="17">
        <v>0</v>
      </c>
    </row>
    <row r="15" spans="1:4" x14ac:dyDescent="0.3">
      <c r="A15" s="33">
        <v>13</v>
      </c>
      <c r="B15" s="30" t="s">
        <v>423</v>
      </c>
      <c r="C15" s="50" t="s">
        <v>424</v>
      </c>
      <c r="D15" s="17">
        <v>3450624</v>
      </c>
    </row>
    <row r="16" spans="1:4" x14ac:dyDescent="0.3">
      <c r="A16" s="33">
        <v>14</v>
      </c>
      <c r="B16" s="30" t="s">
        <v>425</v>
      </c>
      <c r="C16" s="50" t="s">
        <v>426</v>
      </c>
      <c r="D16" s="17">
        <v>50177880</v>
      </c>
    </row>
    <row r="17" spans="1:4" x14ac:dyDescent="0.3">
      <c r="A17" s="33">
        <v>15</v>
      </c>
      <c r="B17" s="30" t="s">
        <v>427</v>
      </c>
      <c r="C17" s="50" t="s">
        <v>428</v>
      </c>
      <c r="D17" s="17">
        <v>0</v>
      </c>
    </row>
    <row r="18" spans="1:4" x14ac:dyDescent="0.3">
      <c r="A18" s="33">
        <v>16</v>
      </c>
      <c r="B18" s="30" t="s">
        <v>429</v>
      </c>
      <c r="C18" s="50" t="s">
        <v>430</v>
      </c>
      <c r="D18" s="17">
        <v>0</v>
      </c>
    </row>
    <row r="19" spans="1:4" x14ac:dyDescent="0.3">
      <c r="A19" s="33">
        <v>17</v>
      </c>
      <c r="B19" s="30" t="s">
        <v>431</v>
      </c>
      <c r="C19" s="50" t="s">
        <v>432</v>
      </c>
      <c r="D19" s="17">
        <v>0</v>
      </c>
    </row>
    <row r="20" spans="1:4" x14ac:dyDescent="0.3">
      <c r="A20" s="33">
        <v>18</v>
      </c>
      <c r="B20" s="30" t="s">
        <v>433</v>
      </c>
      <c r="C20" s="50" t="s">
        <v>434</v>
      </c>
      <c r="D20" s="17">
        <v>0</v>
      </c>
    </row>
    <row r="21" spans="1:4" x14ac:dyDescent="0.3">
      <c r="A21" s="33">
        <v>19</v>
      </c>
      <c r="B21" s="30" t="s">
        <v>435</v>
      </c>
      <c r="C21" s="50" t="s">
        <v>436</v>
      </c>
      <c r="D21" s="17">
        <v>0</v>
      </c>
    </row>
    <row r="22" spans="1:4" ht="16.2" x14ac:dyDescent="0.3">
      <c r="A22" s="36">
        <v>20</v>
      </c>
      <c r="B22" s="55" t="s">
        <v>437</v>
      </c>
      <c r="C22" s="52" t="s">
        <v>438</v>
      </c>
      <c r="D22" s="22">
        <f>SUM(D20:D21)</f>
        <v>0</v>
      </c>
    </row>
    <row r="23" spans="1:4" ht="16.2" x14ac:dyDescent="0.3">
      <c r="A23" s="36">
        <v>21</v>
      </c>
      <c r="B23" s="55" t="s">
        <v>439</v>
      </c>
      <c r="C23" s="52" t="s">
        <v>440</v>
      </c>
      <c r="D23" s="22">
        <f>D6+D13+D14+D15+D16+D17+D18+D19+D22</f>
        <v>53628504</v>
      </c>
    </row>
    <row r="24" spans="1:4" x14ac:dyDescent="0.3">
      <c r="A24" s="33">
        <v>22</v>
      </c>
      <c r="B24" s="30" t="s">
        <v>441</v>
      </c>
      <c r="C24" s="50" t="s">
        <v>442</v>
      </c>
      <c r="D24" s="2">
        <v>0</v>
      </c>
    </row>
    <row r="25" spans="1:4" x14ac:dyDescent="0.3">
      <c r="A25" s="33">
        <v>23</v>
      </c>
      <c r="B25" s="7" t="s">
        <v>443</v>
      </c>
      <c r="C25" s="50" t="s">
        <v>444</v>
      </c>
      <c r="D25" s="2">
        <v>0</v>
      </c>
    </row>
    <row r="26" spans="1:4" x14ac:dyDescent="0.3">
      <c r="A26" s="33">
        <v>24</v>
      </c>
      <c r="B26" s="30" t="s">
        <v>445</v>
      </c>
      <c r="C26" s="50" t="s">
        <v>446</v>
      </c>
      <c r="D26" s="2">
        <v>0</v>
      </c>
    </row>
    <row r="27" spans="1:4" ht="31.2" x14ac:dyDescent="0.3">
      <c r="A27" s="33">
        <v>25</v>
      </c>
      <c r="B27" s="7" t="s">
        <v>447</v>
      </c>
      <c r="C27" s="50" t="s">
        <v>448</v>
      </c>
      <c r="D27" s="2">
        <v>0</v>
      </c>
    </row>
    <row r="28" spans="1:4" x14ac:dyDescent="0.3">
      <c r="A28" s="33">
        <v>26</v>
      </c>
      <c r="B28" s="30" t="s">
        <v>449</v>
      </c>
      <c r="C28" s="50" t="s">
        <v>450</v>
      </c>
      <c r="D28" s="2">
        <v>0</v>
      </c>
    </row>
    <row r="29" spans="1:4" ht="16.2" x14ac:dyDescent="0.3">
      <c r="A29" s="36">
        <v>27</v>
      </c>
      <c r="B29" s="55" t="s">
        <v>451</v>
      </c>
      <c r="C29" s="52" t="s">
        <v>452</v>
      </c>
      <c r="D29" s="22">
        <f>SUM(D24:D28)</f>
        <v>0</v>
      </c>
    </row>
    <row r="30" spans="1:4" x14ac:dyDescent="0.3">
      <c r="A30" s="33">
        <v>28</v>
      </c>
      <c r="B30" s="7" t="s">
        <v>453</v>
      </c>
      <c r="C30" s="50" t="s">
        <v>454</v>
      </c>
      <c r="D30" s="2">
        <v>0</v>
      </c>
    </row>
    <row r="31" spans="1:4" x14ac:dyDescent="0.3">
      <c r="A31" s="33">
        <v>29</v>
      </c>
      <c r="B31" s="7" t="s">
        <v>455</v>
      </c>
      <c r="C31" s="50" t="s">
        <v>456</v>
      </c>
      <c r="D31" s="2">
        <v>0</v>
      </c>
    </row>
    <row r="32" spans="1:4" x14ac:dyDescent="0.3">
      <c r="A32" s="39">
        <v>30</v>
      </c>
      <c r="B32" s="56" t="s">
        <v>457</v>
      </c>
      <c r="C32" s="15" t="s">
        <v>458</v>
      </c>
      <c r="D32" s="26">
        <f>D23+D29+D30+D31</f>
        <v>53628504</v>
      </c>
    </row>
    <row r="33" spans="2:2" x14ac:dyDescent="0.3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4/2020. (II.12.) önkormányzati rendelethez
Az önkormányzat 2020. 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dimension ref="A2:D33"/>
  <sheetViews>
    <sheetView view="pageLayout" topLeftCell="A10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59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30399902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30399902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50177880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80577782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80577782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4/2020. (II.12.) önkormányzati rendelethez
Az önkormányzat és költségvetési szervének 2020. 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dimension ref="A2:D33"/>
  <sheetViews>
    <sheetView view="pageLayout" zoomScaleNormal="100" workbookViewId="0">
      <selection activeCell="A19" sqref="A19:N19"/>
    </sheetView>
  </sheetViews>
  <sheetFormatPr defaultRowHeight="15.6" x14ac:dyDescent="0.3"/>
  <cols>
    <col min="1" max="1" width="5.6640625" style="58" bestFit="1" customWidth="1"/>
    <col min="2" max="2" width="60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30399902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30399902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30399902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30399902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4/2020. (II.12.) önkormányzati rendelethez
Az önkormányzat 2020.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2020-03-02T12:47:58Z</cp:lastPrinted>
  <dcterms:created xsi:type="dcterms:W3CDTF">2019-02-06T16:32:14Z</dcterms:created>
  <dcterms:modified xsi:type="dcterms:W3CDTF">2020-03-03T11:48:49Z</dcterms:modified>
</cp:coreProperties>
</file>