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3. melléklet felhalmozási " sheetId="1" r:id="rId1"/>
  </sheets>
  <calcPr calcId="145621"/>
</workbook>
</file>

<file path=xl/calcChain.xml><?xml version="1.0" encoding="utf-8"?>
<calcChain xmlns="http://schemas.openxmlformats.org/spreadsheetml/2006/main">
  <c r="I30" i="1" l="1"/>
  <c r="I31" i="1" s="1"/>
  <c r="H30" i="1"/>
  <c r="G30" i="1"/>
  <c r="G31" i="1" s="1"/>
  <c r="C24" i="1"/>
  <c r="D21" i="1"/>
  <c r="D20" i="1"/>
  <c r="D18" i="1" s="1"/>
  <c r="D30" i="1" s="1"/>
  <c r="D19" i="1"/>
  <c r="E18" i="1"/>
  <c r="E30" i="1" s="1"/>
  <c r="C18" i="1"/>
  <c r="C30" i="1" s="1"/>
  <c r="I17" i="1"/>
  <c r="G17" i="1"/>
  <c r="E17" i="1"/>
  <c r="C17" i="1"/>
  <c r="G33" i="1" s="1"/>
  <c r="D10" i="1"/>
  <c r="H9" i="1"/>
  <c r="D9" i="1"/>
  <c r="H8" i="1"/>
  <c r="D8" i="1"/>
  <c r="H7" i="1"/>
  <c r="D7" i="1"/>
  <c r="H6" i="1"/>
  <c r="H17" i="1" s="1"/>
  <c r="H31" i="1" s="1"/>
  <c r="D6" i="1"/>
  <c r="D17" i="1" s="1"/>
  <c r="D33" i="1" l="1"/>
  <c r="D32" i="1"/>
  <c r="D31" i="1"/>
  <c r="H33" i="1"/>
  <c r="H32" i="1"/>
  <c r="I33" i="1"/>
  <c r="C31" i="1"/>
  <c r="E31" i="1"/>
  <c r="C32" i="1"/>
  <c r="E32" i="1"/>
  <c r="C33" i="1"/>
  <c r="E33" i="1"/>
  <c r="G32" i="1"/>
  <c r="I32" i="1"/>
</calcChain>
</file>

<file path=xl/sharedStrings.xml><?xml version="1.0" encoding="utf-8"?>
<sst xmlns="http://schemas.openxmlformats.org/spreadsheetml/2006/main" count="71" uniqueCount="61">
  <si>
    <t>II. Felhalmozási célú bevételek és kiadások mérlege
(Önkormányzati szinten)</t>
  </si>
  <si>
    <t>1.3. melléklet az 5/2018(V.28.) önkormányzati rendelethez</t>
  </si>
  <si>
    <t xml:space="preserve"> Ezer forintban !</t>
  </si>
  <si>
    <t>Sor-
szám</t>
  </si>
  <si>
    <t>Bevételek</t>
  </si>
  <si>
    <t>Kiadások</t>
  </si>
  <si>
    <t>Megnevezés</t>
  </si>
  <si>
    <t>2017. évi mód.ei. 09. hó</t>
  </si>
  <si>
    <t>Jelenlegi módosítás</t>
  </si>
  <si>
    <t>2017. évi mód.ei.</t>
  </si>
  <si>
    <t>3.</t>
  </si>
  <si>
    <t>4.</t>
  </si>
  <si>
    <t>6.</t>
  </si>
  <si>
    <t>7.</t>
  </si>
  <si>
    <t>8.</t>
  </si>
  <si>
    <t>9.</t>
  </si>
  <si>
    <t>1.</t>
  </si>
  <si>
    <t>Felhalmozási célú támogatások államháztartáson belülről (B2)</t>
  </si>
  <si>
    <t>Beruházások</t>
  </si>
  <si>
    <t>2.</t>
  </si>
  <si>
    <t>Működési bevételből (B4) a tulajdonosi bevétel</t>
  </si>
  <si>
    <t>Felújítások</t>
  </si>
  <si>
    <t>Felhalmozási bevételek (B5)</t>
  </si>
  <si>
    <t>Egyéb felhalmozási kiadások</t>
  </si>
  <si>
    <t>Felhalmozási célú átvett pénzeszközök átvétele (B7)</t>
  </si>
  <si>
    <t>Tartalékok</t>
  </si>
  <si>
    <t>5.</t>
  </si>
  <si>
    <t>10.</t>
  </si>
  <si>
    <t>11.</t>
  </si>
  <si>
    <t>12.</t>
  </si>
  <si>
    <t>Költségvetési bevételek összesen</t>
  </si>
  <si>
    <t>Költségvetési kiadások összesen: (1.+3.+5.+...+11.)</t>
  </si>
  <si>
    <t>13.</t>
  </si>
  <si>
    <t>Hiány belső finanszírozás bevételei</t>
  </si>
  <si>
    <t xml:space="preserve">Hitel-kölcsöntörlesztés ÁH-n kívülre </t>
  </si>
  <si>
    <t>14.</t>
  </si>
  <si>
    <t>Költségvetési maradvány igénybevétele</t>
  </si>
  <si>
    <t>Belföldi értékpapírok kiadásai</t>
  </si>
  <si>
    <t>15.</t>
  </si>
  <si>
    <t>Államháztartáson belüli megelőlegezések visszafizetése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</si>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</sst>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39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sz val="8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7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39" applyNumberFormat="0" applyAlignment="0" applyProtection="0"/>
    <xf numFmtId="0" fontId="22" fillId="21" borderId="40" applyNumberFormat="0" applyAlignment="0" applyProtection="0"/>
    <xf numFmtId="0" fontId="2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26" fillId="0" borderId="41" applyNumberFormat="0" applyFill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7" borderId="39" applyNumberFormat="0" applyAlignment="0" applyProtection="0"/>
    <xf numFmtId="0" fontId="31" fillId="0" borderId="44" applyNumberFormat="0" applyFill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22" borderId="0" applyNumberFormat="0" applyBorder="0" applyAlignment="0" applyProtection="0"/>
    <xf numFmtId="0" fontId="24" fillId="0" borderId="0"/>
    <xf numFmtId="0" fontId="1" fillId="0" borderId="0"/>
    <xf numFmtId="0" fontId="34" fillId="0" borderId="0"/>
    <xf numFmtId="0" fontId="18" fillId="23" borderId="45" applyNumberFormat="0" applyFont="0" applyAlignment="0" applyProtection="0"/>
    <xf numFmtId="0" fontId="35" fillId="20" borderId="46" applyNumberFormat="0" applyAlignment="0" applyProtection="0"/>
    <xf numFmtId="0" fontId="36" fillId="0" borderId="0" applyNumberFormat="0" applyFill="0" applyBorder="0" applyAlignment="0" applyProtection="0"/>
    <xf numFmtId="0" fontId="37" fillId="0" borderId="47" applyNumberFormat="0" applyFill="0" applyAlignment="0" applyProtection="0"/>
    <xf numFmtId="0" fontId="38" fillId="0" borderId="0" applyNumberFormat="0" applyFill="0" applyBorder="0" applyAlignment="0" applyProtection="0"/>
  </cellStyleXfs>
  <cellXfs count="9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vertical="center" wrapText="1"/>
    </xf>
    <xf numFmtId="164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ill="1" applyBorder="1" applyAlignment="1" applyProtection="1">
      <alignment horizontal="center" vertical="center" wrapText="1"/>
    </xf>
    <xf numFmtId="164" fontId="0" fillId="0" borderId="22" xfId="0" applyNumberFormat="1" applyFill="1" applyBorder="1" applyAlignment="1" applyProtection="1">
      <alignment vertical="center" wrapText="1"/>
    </xf>
    <xf numFmtId="164" fontId="0" fillId="0" borderId="23" xfId="0" applyNumberFormat="1" applyFill="1" applyBorder="1" applyAlignment="1" applyProtection="1">
      <alignment vertical="center" wrapText="1"/>
    </xf>
    <xf numFmtId="164" fontId="0" fillId="0" borderId="10" xfId="0" applyNumberFormat="1" applyFill="1" applyBorder="1" applyAlignment="1" applyProtection="1">
      <alignment vertical="center" wrapText="1"/>
    </xf>
    <xf numFmtId="164" fontId="0" fillId="0" borderId="21" xfId="0" applyNumberFormat="1" applyFill="1" applyBorder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8" xfId="0" applyNumberFormat="1" applyFill="1" applyBorder="1" applyAlignment="1" applyProtection="1">
      <alignment vertical="center" wrapText="1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lef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6" xfId="0" applyNumberFormat="1" applyFont="1" applyFill="1" applyBorder="1" applyAlignment="1" applyProtection="1">
      <alignment horizontal="right" vertical="center" wrapText="1" indent="1"/>
    </xf>
    <xf numFmtId="164" fontId="15" fillId="0" borderId="31" xfId="0" applyNumberFormat="1" applyFont="1" applyFill="1" applyBorder="1" applyAlignment="1" applyProtection="1">
      <alignment horizontal="left" vertical="center" wrapText="1" indent="1"/>
    </xf>
    <xf numFmtId="164" fontId="16" fillId="0" borderId="32" xfId="0" applyNumberFormat="1" applyFont="1" applyFill="1" applyBorder="1" applyAlignment="1" applyProtection="1">
      <alignment horizontal="right" vertical="center" wrapText="1" indent="1"/>
    </xf>
    <xf numFmtId="164" fontId="17" fillId="0" borderId="15" xfId="0" applyNumberFormat="1" applyFont="1" applyFill="1" applyBorder="1" applyAlignment="1" applyProtection="1">
      <alignment horizontal="left" vertical="center" wrapText="1" indent="1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left" vertical="center" wrapText="1" indent="2"/>
    </xf>
    <xf numFmtId="164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left" vertical="center" wrapText="1" indent="1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1" xfId="0" applyNumberFormat="1" applyFont="1" applyFill="1" applyBorder="1" applyAlignment="1" applyProtection="1">
      <alignment horizontal="lef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2"/>
    </xf>
    <xf numFmtId="164" fontId="15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10" xfId="0" applyNumberFormat="1" applyFont="1" applyFill="1" applyBorder="1" applyAlignment="1" applyProtection="1">
      <alignment horizontal="right" vertical="center" wrapText="1" indent="1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164" fontId="17" fillId="0" borderId="36" xfId="0" applyNumberFormat="1" applyFont="1" applyFill="1" applyBorder="1" applyAlignment="1" applyProtection="1">
      <alignment horizontal="left" vertical="center" wrapText="1" indent="1"/>
    </xf>
    <xf numFmtId="164" fontId="1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36" xfId="0" applyNumberFormat="1" applyFont="1" applyFill="1" applyBorder="1" applyAlignment="1" applyProtection="1">
      <alignment horizontal="left" vertical="center" wrapText="1" indent="2"/>
    </xf>
    <xf numFmtId="164" fontId="13" fillId="0" borderId="37" xfId="0" applyNumberFormat="1" applyFont="1" applyFill="1" applyBorder="1" applyAlignment="1" applyProtection="1">
      <alignment horizontal="left" vertical="center" wrapText="1" indent="2"/>
    </xf>
    <xf numFmtId="164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164" fontId="14" fillId="0" borderId="3" xfId="0" applyNumberFormat="1" applyFont="1" applyFill="1" applyBorder="1" applyAlignment="1" applyProtection="1">
      <alignment horizontal="left" vertical="center" wrapText="1" indent="1"/>
    </xf>
    <xf numFmtId="164" fontId="9" fillId="0" borderId="7" xfId="0" applyNumberFormat="1" applyFont="1" applyFill="1" applyBorder="1" applyAlignment="1" applyProtection="1">
      <alignment horizontal="right" vertical="center" wrapText="1" indent="1"/>
    </xf>
    <xf numFmtId="164" fontId="14" fillId="0" borderId="5" xfId="0" applyNumberFormat="1" applyFont="1" applyFill="1" applyBorder="1" applyAlignment="1" applyProtection="1">
      <alignment horizontal="right" vertical="center" wrapText="1" indent="1"/>
    </xf>
    <xf numFmtId="164" fontId="14" fillId="0" borderId="11" xfId="0" applyNumberFormat="1" applyFont="1" applyFill="1" applyBorder="1" applyAlignment="1" applyProtection="1">
      <alignment horizontal="right" vertical="center" wrapText="1" indent="1"/>
    </xf>
    <xf numFmtId="164" fontId="14" fillId="0" borderId="7" xfId="0" applyNumberFormat="1" applyFont="1" applyFill="1" applyBorder="1" applyAlignment="1" applyProtection="1">
      <alignment horizontal="right" vertical="center" wrapText="1" indent="1"/>
    </xf>
  </cellXfs>
  <cellStyles count="5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zoomScaleNormal="100" zoomScaleSheetLayoutView="115" workbookViewId="0">
      <selection activeCell="J1" sqref="J1:J33"/>
    </sheetView>
  </sheetViews>
  <sheetFormatPr defaultRowHeight="12.75" x14ac:dyDescent="0.2"/>
  <cols>
    <col min="1" max="1" width="6.83203125" style="1" customWidth="1"/>
    <col min="2" max="2" width="50.33203125" style="5" customWidth="1"/>
    <col min="3" max="3" width="11.1640625" style="1" bestFit="1" customWidth="1"/>
    <col min="4" max="4" width="11.1640625" style="1" customWidth="1"/>
    <col min="5" max="5" width="10.6640625" style="1" customWidth="1"/>
    <col min="6" max="6" width="43.33203125" style="1" customWidth="1"/>
    <col min="7" max="7" width="11.5" style="1" customWidth="1"/>
    <col min="8" max="8" width="11.1640625" style="1" customWidth="1"/>
    <col min="9" max="9" width="11" style="1" customWidth="1"/>
    <col min="10" max="10" width="4.83203125" style="1" customWidth="1"/>
    <col min="11" max="16384" width="9.33203125" style="1"/>
  </cols>
  <sheetData>
    <row r="1" spans="1:10" ht="31.5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4.25" thickBot="1" x14ac:dyDescent="0.25">
      <c r="G2" s="6" t="s">
        <v>2</v>
      </c>
      <c r="H2" s="6"/>
      <c r="I2" s="6"/>
      <c r="J2" s="4"/>
    </row>
    <row r="3" spans="1:10" ht="13.5" thickBot="1" x14ac:dyDescent="0.25">
      <c r="A3" s="7" t="s">
        <v>3</v>
      </c>
      <c r="B3" s="8" t="s">
        <v>4</v>
      </c>
      <c r="C3" s="9"/>
      <c r="D3" s="10"/>
      <c r="E3" s="10"/>
      <c r="F3" s="8" t="s">
        <v>5</v>
      </c>
      <c r="G3" s="11"/>
      <c r="H3" s="10"/>
      <c r="I3" s="12"/>
      <c r="J3" s="4"/>
    </row>
    <row r="4" spans="1:10" s="18" customFormat="1" ht="36.75" thickBot="1" x14ac:dyDescent="0.25">
      <c r="A4" s="13"/>
      <c r="B4" s="14" t="s">
        <v>6</v>
      </c>
      <c r="C4" s="15" t="s">
        <v>7</v>
      </c>
      <c r="D4" s="16" t="s">
        <v>8</v>
      </c>
      <c r="E4" s="17" t="s">
        <v>9</v>
      </c>
      <c r="F4" s="14" t="s">
        <v>6</v>
      </c>
      <c r="G4" s="15" t="s">
        <v>7</v>
      </c>
      <c r="H4" s="16" t="s">
        <v>8</v>
      </c>
      <c r="I4" s="17" t="s">
        <v>9</v>
      </c>
      <c r="J4" s="4"/>
    </row>
    <row r="5" spans="1:10" s="18" customFormat="1" ht="13.5" thickBot="1" x14ac:dyDescent="0.25">
      <c r="A5" s="19">
        <v>1</v>
      </c>
      <c r="B5" s="20">
        <v>2</v>
      </c>
      <c r="C5" s="21" t="s">
        <v>10</v>
      </c>
      <c r="D5" s="20" t="s">
        <v>11</v>
      </c>
      <c r="E5" s="21">
        <v>5</v>
      </c>
      <c r="F5" s="22" t="s">
        <v>12</v>
      </c>
      <c r="G5" s="23" t="s">
        <v>13</v>
      </c>
      <c r="H5" s="22" t="s">
        <v>14</v>
      </c>
      <c r="I5" s="23" t="s">
        <v>15</v>
      </c>
      <c r="J5" s="4"/>
    </row>
    <row r="6" spans="1:10" ht="12.95" customHeight="1" x14ac:dyDescent="0.2">
      <c r="A6" s="24" t="s">
        <v>16</v>
      </c>
      <c r="B6" s="25" t="s">
        <v>17</v>
      </c>
      <c r="C6" s="26">
        <v>57203</v>
      </c>
      <c r="D6" s="26">
        <f>E6-C6</f>
        <v>5977</v>
      </c>
      <c r="E6" s="27">
        <v>63180</v>
      </c>
      <c r="F6" s="28" t="s">
        <v>18</v>
      </c>
      <c r="G6" s="29">
        <v>8283</v>
      </c>
      <c r="H6" s="26">
        <f>I6-G6</f>
        <v>-2646</v>
      </c>
      <c r="I6" s="27">
        <v>5637</v>
      </c>
      <c r="J6" s="4"/>
    </row>
    <row r="7" spans="1:10" x14ac:dyDescent="0.2">
      <c r="A7" s="30" t="s">
        <v>19</v>
      </c>
      <c r="B7" s="31" t="s">
        <v>20</v>
      </c>
      <c r="C7" s="32">
        <v>7770</v>
      </c>
      <c r="D7" s="32">
        <f>E7-C7</f>
        <v>0</v>
      </c>
      <c r="E7" s="33">
        <v>7770</v>
      </c>
      <c r="F7" s="34" t="s">
        <v>21</v>
      </c>
      <c r="G7" s="35">
        <v>34877</v>
      </c>
      <c r="H7" s="32">
        <f>I7-G7</f>
        <v>-32</v>
      </c>
      <c r="I7" s="33">
        <v>34845</v>
      </c>
      <c r="J7" s="4"/>
    </row>
    <row r="8" spans="1:10" ht="12.95" customHeight="1" x14ac:dyDescent="0.2">
      <c r="A8" s="30" t="s">
        <v>10</v>
      </c>
      <c r="B8" s="36" t="s">
        <v>22</v>
      </c>
      <c r="C8" s="32"/>
      <c r="D8" s="32">
        <f>E8-C8</f>
        <v>0</v>
      </c>
      <c r="E8" s="33">
        <v>0</v>
      </c>
      <c r="F8" s="34" t="s">
        <v>23</v>
      </c>
      <c r="G8" s="35">
        <v>200</v>
      </c>
      <c r="H8" s="32">
        <f>I8-G8</f>
        <v>0</v>
      </c>
      <c r="I8" s="33">
        <v>200</v>
      </c>
      <c r="J8" s="4"/>
    </row>
    <row r="9" spans="1:10" ht="12.95" customHeight="1" x14ac:dyDescent="0.2">
      <c r="A9" s="30" t="s">
        <v>11</v>
      </c>
      <c r="B9" s="36" t="s">
        <v>24</v>
      </c>
      <c r="C9" s="32">
        <v>11954</v>
      </c>
      <c r="D9" s="32">
        <f>E9-C9</f>
        <v>-5977</v>
      </c>
      <c r="E9" s="33">
        <v>5977</v>
      </c>
      <c r="F9" s="34" t="s">
        <v>25</v>
      </c>
      <c r="G9" s="37">
        <v>78189</v>
      </c>
      <c r="H9" s="32">
        <f>I9-G9</f>
        <v>7679</v>
      </c>
      <c r="I9" s="38">
        <v>85868</v>
      </c>
      <c r="J9" s="4"/>
    </row>
    <row r="10" spans="1:10" ht="12.75" customHeight="1" x14ac:dyDescent="0.2">
      <c r="A10" s="30" t="s">
        <v>26</v>
      </c>
      <c r="B10" s="39"/>
      <c r="C10" s="32"/>
      <c r="D10" s="32">
        <f>E10-C10</f>
        <v>0</v>
      </c>
      <c r="E10" s="33"/>
      <c r="F10" s="40"/>
      <c r="G10" s="41"/>
      <c r="H10" s="42"/>
      <c r="I10" s="43"/>
      <c r="J10" s="4"/>
    </row>
    <row r="11" spans="1:10" ht="12.95" customHeight="1" x14ac:dyDescent="0.2">
      <c r="A11" s="30" t="s">
        <v>12</v>
      </c>
      <c r="B11" s="34"/>
      <c r="C11" s="32"/>
      <c r="D11" s="32"/>
      <c r="E11" s="33"/>
      <c r="F11" s="40"/>
      <c r="G11" s="41"/>
      <c r="H11" s="42"/>
      <c r="I11" s="43"/>
      <c r="J11" s="4"/>
    </row>
    <row r="12" spans="1:10" ht="12.95" customHeight="1" x14ac:dyDescent="0.2">
      <c r="A12" s="30" t="s">
        <v>13</v>
      </c>
      <c r="B12" s="44"/>
      <c r="C12" s="32"/>
      <c r="D12" s="32"/>
      <c r="E12" s="33"/>
      <c r="F12" s="44"/>
      <c r="G12" s="37"/>
      <c r="H12" s="45"/>
      <c r="I12" s="38"/>
      <c r="J12" s="4"/>
    </row>
    <row r="13" spans="1:10" ht="12.95" customHeight="1" x14ac:dyDescent="0.2">
      <c r="A13" s="30" t="s">
        <v>14</v>
      </c>
      <c r="B13" s="44"/>
      <c r="C13" s="32"/>
      <c r="D13" s="32"/>
      <c r="E13" s="33"/>
      <c r="F13" s="44"/>
      <c r="G13" s="37"/>
      <c r="H13" s="45"/>
      <c r="I13" s="38"/>
      <c r="J13" s="4"/>
    </row>
    <row r="14" spans="1:10" ht="12.95" customHeight="1" x14ac:dyDescent="0.2">
      <c r="A14" s="30" t="s">
        <v>15</v>
      </c>
      <c r="B14" s="44"/>
      <c r="C14" s="32"/>
      <c r="D14" s="32"/>
      <c r="E14" s="33"/>
      <c r="F14" s="44"/>
      <c r="G14" s="37"/>
      <c r="H14" s="45"/>
      <c r="I14" s="38"/>
      <c r="J14" s="4"/>
    </row>
    <row r="15" spans="1:10" x14ac:dyDescent="0.2">
      <c r="A15" s="30" t="s">
        <v>27</v>
      </c>
      <c r="B15" s="44"/>
      <c r="C15" s="32"/>
      <c r="D15" s="32"/>
      <c r="E15" s="33"/>
      <c r="F15" s="44"/>
      <c r="G15" s="37"/>
      <c r="H15" s="45"/>
      <c r="I15" s="38"/>
      <c r="J15" s="4"/>
    </row>
    <row r="16" spans="1:10" ht="12.95" customHeight="1" thickBot="1" x14ac:dyDescent="0.25">
      <c r="A16" s="46" t="s">
        <v>28</v>
      </c>
      <c r="B16" s="47"/>
      <c r="C16" s="48"/>
      <c r="D16" s="48"/>
      <c r="E16" s="49"/>
      <c r="F16" s="50"/>
      <c r="G16" s="51"/>
      <c r="H16" s="52"/>
      <c r="I16" s="53"/>
      <c r="J16" s="4"/>
    </row>
    <row r="17" spans="1:10" ht="21.75" thickBot="1" x14ac:dyDescent="0.25">
      <c r="A17" s="54" t="s">
        <v>29</v>
      </c>
      <c r="B17" s="55" t="s">
        <v>30</v>
      </c>
      <c r="C17" s="56">
        <f>SUM(C6:C16)</f>
        <v>76927</v>
      </c>
      <c r="D17" s="56">
        <f>SUM(D6:D16)</f>
        <v>0</v>
      </c>
      <c r="E17" s="56">
        <f>SUM(E6:E16)</f>
        <v>76927</v>
      </c>
      <c r="F17" s="57" t="s">
        <v>31</v>
      </c>
      <c r="G17" s="58">
        <f>+G6+G7+G8+G9+G12+G13+G14+G15+G16</f>
        <v>121549</v>
      </c>
      <c r="H17" s="58">
        <f>+H6+H7+H8+H9+H12+H13+H14+H15+H16</f>
        <v>5001</v>
      </c>
      <c r="I17" s="59">
        <f>+I6+I7+I8+I9+I12+I13+I14+I15+I16</f>
        <v>126550</v>
      </c>
      <c r="J17" s="4"/>
    </row>
    <row r="18" spans="1:10" ht="12.95" customHeight="1" x14ac:dyDescent="0.2">
      <c r="A18" s="24" t="s">
        <v>32</v>
      </c>
      <c r="B18" s="60" t="s">
        <v>33</v>
      </c>
      <c r="C18" s="61">
        <f>+C19+C20+C21+C22+C23</f>
        <v>48623</v>
      </c>
      <c r="D18" s="61">
        <f>+D19+D20+D21+D22+D23</f>
        <v>0</v>
      </c>
      <c r="E18" s="61">
        <f>+E19+E20+E21+E22+E23</f>
        <v>48623</v>
      </c>
      <c r="F18" s="62" t="s">
        <v>34</v>
      </c>
      <c r="G18" s="63"/>
      <c r="H18" s="64"/>
      <c r="I18" s="65"/>
      <c r="J18" s="4"/>
    </row>
    <row r="19" spans="1:10" ht="12.95" customHeight="1" x14ac:dyDescent="0.2">
      <c r="A19" s="30" t="s">
        <v>35</v>
      </c>
      <c r="B19" s="66" t="s">
        <v>36</v>
      </c>
      <c r="C19" s="32">
        <v>48623</v>
      </c>
      <c r="D19" s="32">
        <f>E19-C19</f>
        <v>0</v>
      </c>
      <c r="E19" s="67">
        <v>48623</v>
      </c>
      <c r="F19" s="68" t="s">
        <v>37</v>
      </c>
      <c r="G19" s="69"/>
      <c r="H19" s="70"/>
      <c r="I19" s="71"/>
      <c r="J19" s="4"/>
    </row>
    <row r="20" spans="1:10" ht="22.5" x14ac:dyDescent="0.2">
      <c r="A20" s="24" t="s">
        <v>38</v>
      </c>
      <c r="B20" s="66"/>
      <c r="C20" s="32"/>
      <c r="D20" s="32">
        <f>E20-C20</f>
        <v>0</v>
      </c>
      <c r="E20" s="67"/>
      <c r="F20" s="68" t="s">
        <v>39</v>
      </c>
      <c r="G20" s="69"/>
      <c r="H20" s="70"/>
      <c r="I20" s="71"/>
      <c r="J20" s="4"/>
    </row>
    <row r="21" spans="1:10" ht="12.95" customHeight="1" x14ac:dyDescent="0.2">
      <c r="A21" s="30" t="s">
        <v>40</v>
      </c>
      <c r="B21" s="66"/>
      <c r="C21" s="32"/>
      <c r="D21" s="32">
        <f>E21-C21</f>
        <v>0</v>
      </c>
      <c r="E21" s="67"/>
      <c r="F21" s="68"/>
      <c r="G21" s="69"/>
      <c r="H21" s="70"/>
      <c r="I21" s="71"/>
      <c r="J21" s="4"/>
    </row>
    <row r="22" spans="1:10" ht="12.95" customHeight="1" x14ac:dyDescent="0.2">
      <c r="A22" s="24" t="s">
        <v>41</v>
      </c>
      <c r="B22" s="66"/>
      <c r="C22" s="32"/>
      <c r="D22" s="72"/>
      <c r="E22" s="72"/>
      <c r="F22" s="73"/>
      <c r="G22" s="69"/>
      <c r="H22" s="70"/>
      <c r="I22" s="71"/>
      <c r="J22" s="4"/>
    </row>
    <row r="23" spans="1:10" ht="12.95" customHeight="1" x14ac:dyDescent="0.2">
      <c r="A23" s="30" t="s">
        <v>42</v>
      </c>
      <c r="B23" s="74"/>
      <c r="C23" s="32"/>
      <c r="D23" s="67"/>
      <c r="E23" s="67"/>
      <c r="F23" s="68"/>
      <c r="G23" s="69"/>
      <c r="H23" s="70"/>
      <c r="I23" s="71"/>
      <c r="J23" s="4"/>
    </row>
    <row r="24" spans="1:10" ht="12.95" customHeight="1" x14ac:dyDescent="0.2">
      <c r="A24" s="24" t="s">
        <v>43</v>
      </c>
      <c r="B24" s="75"/>
      <c r="C24" s="76">
        <f>+C25+C26+C27+C28+C29</f>
        <v>0</v>
      </c>
      <c r="D24" s="77"/>
      <c r="E24" s="77"/>
      <c r="F24" s="78"/>
      <c r="G24" s="69"/>
      <c r="H24" s="70"/>
      <c r="I24" s="71"/>
      <c r="J24" s="4"/>
    </row>
    <row r="25" spans="1:10" ht="12.95" customHeight="1" x14ac:dyDescent="0.2">
      <c r="A25" s="30" t="s">
        <v>44</v>
      </c>
      <c r="B25" s="74"/>
      <c r="C25" s="32"/>
      <c r="D25" s="79"/>
      <c r="E25" s="79"/>
      <c r="F25" s="78"/>
      <c r="G25" s="69"/>
      <c r="H25" s="70"/>
      <c r="I25" s="71"/>
      <c r="J25" s="4"/>
    </row>
    <row r="26" spans="1:10" ht="12.95" customHeight="1" x14ac:dyDescent="0.2">
      <c r="A26" s="24" t="s">
        <v>45</v>
      </c>
      <c r="B26" s="74"/>
      <c r="C26" s="32"/>
      <c r="D26" s="79"/>
      <c r="E26" s="79"/>
      <c r="F26" s="80"/>
      <c r="G26" s="69"/>
      <c r="H26" s="70"/>
      <c r="I26" s="71"/>
      <c r="J26" s="4"/>
    </row>
    <row r="27" spans="1:10" ht="12.95" customHeight="1" x14ac:dyDescent="0.2">
      <c r="A27" s="30" t="s">
        <v>46</v>
      </c>
      <c r="B27" s="66"/>
      <c r="C27" s="32"/>
      <c r="D27" s="79"/>
      <c r="E27" s="79"/>
      <c r="F27" s="81"/>
      <c r="G27" s="69"/>
      <c r="H27" s="70"/>
      <c r="I27" s="71"/>
      <c r="J27" s="4"/>
    </row>
    <row r="28" spans="1:10" ht="12.95" customHeight="1" x14ac:dyDescent="0.2">
      <c r="A28" s="24" t="s">
        <v>47</v>
      </c>
      <c r="B28" s="82"/>
      <c r="C28" s="32"/>
      <c r="D28" s="67"/>
      <c r="E28" s="67"/>
      <c r="F28" s="44"/>
      <c r="G28" s="69"/>
      <c r="H28" s="70"/>
      <c r="I28" s="71"/>
      <c r="J28" s="4"/>
    </row>
    <row r="29" spans="1:10" ht="12.95" customHeight="1" thickBot="1" x14ac:dyDescent="0.25">
      <c r="A29" s="30" t="s">
        <v>48</v>
      </c>
      <c r="B29" s="83"/>
      <c r="C29" s="32"/>
      <c r="D29" s="79"/>
      <c r="E29" s="79"/>
      <c r="F29" s="47"/>
      <c r="G29" s="84"/>
      <c r="H29" s="85"/>
      <c r="I29" s="86"/>
      <c r="J29" s="4"/>
    </row>
    <row r="30" spans="1:10" ht="32.25" thickBot="1" x14ac:dyDescent="0.25">
      <c r="A30" s="54" t="s">
        <v>49</v>
      </c>
      <c r="B30" s="57" t="s">
        <v>50</v>
      </c>
      <c r="C30" s="87">
        <f>+C18+C24</f>
        <v>48623</v>
      </c>
      <c r="D30" s="87">
        <f>+D18+D24</f>
        <v>0</v>
      </c>
      <c r="E30" s="87">
        <f>+E18+E24</f>
        <v>48623</v>
      </c>
      <c r="F30" s="57" t="s">
        <v>51</v>
      </c>
      <c r="G30" s="88">
        <f>SUM(G18:G29)</f>
        <v>0</v>
      </c>
      <c r="H30" s="88">
        <f>SUM(H18:H29)</f>
        <v>0</v>
      </c>
      <c r="I30" s="89">
        <f>SUM(I18:I29)</f>
        <v>0</v>
      </c>
      <c r="J30" s="4"/>
    </row>
    <row r="31" spans="1:10" ht="13.5" thickBot="1" x14ac:dyDescent="0.25">
      <c r="A31" s="54" t="s">
        <v>52</v>
      </c>
      <c r="B31" s="90" t="s">
        <v>53</v>
      </c>
      <c r="C31" s="91">
        <f>+C17+C30</f>
        <v>125550</v>
      </c>
      <c r="D31" s="91">
        <f>+D17+D30</f>
        <v>0</v>
      </c>
      <c r="E31" s="91">
        <f>+E17+E30</f>
        <v>125550</v>
      </c>
      <c r="F31" s="90" t="s">
        <v>54</v>
      </c>
      <c r="G31" s="92">
        <f>+G17+G30</f>
        <v>121549</v>
      </c>
      <c r="H31" s="93">
        <f>+H17+H30</f>
        <v>5001</v>
      </c>
      <c r="I31" s="94">
        <f>+I17+I30</f>
        <v>126550</v>
      </c>
      <c r="J31" s="4"/>
    </row>
    <row r="32" spans="1:10" ht="13.5" thickBot="1" x14ac:dyDescent="0.25">
      <c r="A32" s="54" t="s">
        <v>55</v>
      </c>
      <c r="B32" s="90" t="s">
        <v>56</v>
      </c>
      <c r="C32" s="91">
        <f>IF(C17-G17&lt;0,G17-C17,"-")</f>
        <v>44622</v>
      </c>
      <c r="D32" s="91">
        <f>IF(D17-H17&lt;0,H17-D17,"-")</f>
        <v>5001</v>
      </c>
      <c r="E32" s="91">
        <f>IF(E17-I17&lt;0,I17-E17,"-")</f>
        <v>49623</v>
      </c>
      <c r="F32" s="90" t="s">
        <v>57</v>
      </c>
      <c r="G32" s="92" t="str">
        <f>IF(C17-G17&gt;0,C17-G17,"-")</f>
        <v>-</v>
      </c>
      <c r="H32" s="93" t="str">
        <f>IF(D17-H17&gt;0,D17-H17,"-")</f>
        <v>-</v>
      </c>
      <c r="I32" s="94" t="str">
        <f>IF(E17-I17&gt;0,E17-I17,"-")</f>
        <v>-</v>
      </c>
      <c r="J32" s="4"/>
    </row>
    <row r="33" spans="1:10" ht="13.5" thickBot="1" x14ac:dyDescent="0.25">
      <c r="A33" s="54" t="s">
        <v>58</v>
      </c>
      <c r="B33" s="90" t="s">
        <v>59</v>
      </c>
      <c r="C33" s="91" t="str">
        <f>IF(C17+C18-G31&lt;0,G31-(C17+C18),"-")</f>
        <v>-</v>
      </c>
      <c r="D33" s="91">
        <f>IF(D17+D18-H31&lt;0,H31-(D17+D18),"-")</f>
        <v>5001</v>
      </c>
      <c r="E33" s="91">
        <f>IF(E17+E18-I31&lt;0,I31-(E17+E18),"-")</f>
        <v>1000</v>
      </c>
      <c r="F33" s="90" t="s">
        <v>60</v>
      </c>
      <c r="G33" s="92">
        <f>IF(C17+C18-G31&gt;0,C17+C18-G31,"-")</f>
        <v>4001</v>
      </c>
      <c r="H33" s="93" t="str">
        <f>IF(D17+D18-H31&gt;0,D17+D18-H31,"-")</f>
        <v>-</v>
      </c>
      <c r="I33" s="94" t="str">
        <f>IF(E17+E18-I31&gt;0,E17+E18-I31,"-")</f>
        <v>-</v>
      </c>
      <c r="J33" s="4"/>
    </row>
  </sheetData>
  <sheetProtection selectLockedCells="1" selectUnlockedCells="1"/>
  <mergeCells count="3">
    <mergeCell ref="J1:J33"/>
    <mergeCell ref="G2:I2"/>
    <mergeCell ref="A3:A4"/>
  </mergeCells>
  <printOptions horizontalCentered="1"/>
  <pageMargins left="0.19685039370078741" right="0.19685039370078741" top="0.47244094488188981" bottom="0.78740157480314965" header="0.47244094488188981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1.3. melléklet felhalmozási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2018-05-30T08:43:32Z</dcterms:created>
  <dcterms:modified xsi:type="dcterms:W3CDTF">2018-05-30T08:43:38Z</dcterms:modified>
</cp:coreProperties>
</file>