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4052E29D-47D6-445B-BA5E-C3DF251DA6C9}" xr6:coauthVersionLast="40" xr6:coauthVersionMax="40" xr10:uidLastSave="{00000000-0000-0000-0000-000000000000}"/>
  <bookViews>
    <workbookView xWindow="-120" yWindow="-120" windowWidth="20730" windowHeight="11160" xr2:uid="{466239A3-51C4-40BA-AAB9-9D52544C745F}"/>
  </bookViews>
  <sheets>
    <sheet name="9.4.1. sz. mell EKIK" sheetId="1" r:id="rId1"/>
  </sheets>
  <definedNames>
    <definedName name="_xlnm.Print_Titles" localSheetId="0">'9.4.1.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 s="1"/>
  <c r="C48" i="1"/>
  <c r="C47" i="1"/>
  <c r="C46" i="1"/>
  <c r="C45" i="1" s="1"/>
  <c r="C57" i="1" s="1"/>
  <c r="C40" i="1"/>
  <c r="C37" i="1"/>
  <c r="C30" i="1"/>
  <c r="C26" i="1"/>
  <c r="C20" i="1"/>
  <c r="C14" i="1"/>
  <c r="C10" i="1"/>
  <c r="C9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<sst xmlns="http://schemas.openxmlformats.org/spreadsheetml/2006/main" count="111" uniqueCount="97">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</sst>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5" fillId="0" borderId="10" xfId="0" applyFont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right" vertical="center" wrapText="1" indent="1"/>
    </xf>
    <xf numFmtId="164" fontId="16" fillId="0" borderId="27" xfId="0" applyNumberFormat="1" applyFont="1" applyBorder="1" applyAlignment="1" applyProtection="1">
      <alignment horizontal="right" vertical="center" wrapText="1" indent="1"/>
      <protection locked="0"/>
    </xf>
    <xf numFmtId="0" fontId="17" fillId="0" borderId="29" xfId="0" applyFont="1" applyBorder="1" applyAlignment="1">
      <alignment horizontal="left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vertical="center" wrapText="1"/>
    </xf>
    <xf numFmtId="164" fontId="1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2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4" fontId="7" fillId="0" borderId="12" xfId="0" applyNumberFormat="1" applyFont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733B84F6-B410-47FD-B3C8-83BA837EE5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0F98-5C5B-4A6A-AF6A-B29B90F195AD}">
  <sheetPr codeName="Munka19">
    <tabColor rgb="FF92D050"/>
  </sheetPr>
  <dimension ref="A1:C60"/>
  <sheetViews>
    <sheetView tabSelected="1" view="pageLayout" zoomScaleNormal="145" workbookViewId="0">
      <selection activeCell="D4" sqref="D4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12429074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9800000+70000</f>
        <v>9870000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5"/>
    </row>
    <row r="14" spans="1:3" s="28" customFormat="1" ht="12" customHeight="1" x14ac:dyDescent="0.2">
      <c r="A14" s="32" t="s">
        <v>26</v>
      </c>
      <c r="B14" s="33" t="s">
        <v>27</v>
      </c>
      <c r="C14" s="34">
        <f>1134000+18900</f>
        <v>1152900</v>
      </c>
    </row>
    <row r="15" spans="1:3" s="28" customFormat="1" ht="12" customHeight="1" x14ac:dyDescent="0.2">
      <c r="A15" s="32" t="s">
        <v>28</v>
      </c>
      <c r="B15" s="36" t="s">
        <v>29</v>
      </c>
      <c r="C15" s="35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5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40">
        <v>166174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136269</v>
      </c>
    </row>
    <row r="21" spans="1:3" s="38" customFormat="1" ht="12" customHeight="1" x14ac:dyDescent="0.2">
      <c r="A21" s="32" t="s">
        <v>40</v>
      </c>
      <c r="B21" s="41" t="s">
        <v>41</v>
      </c>
      <c r="C21" s="35"/>
    </row>
    <row r="22" spans="1:3" s="38" customFormat="1" ht="12" customHeight="1" x14ac:dyDescent="0.2">
      <c r="A22" s="32" t="s">
        <v>42</v>
      </c>
      <c r="B22" s="33" t="s">
        <v>43</v>
      </c>
      <c r="C22" s="35"/>
    </row>
    <row r="23" spans="1:3" s="38" customFormat="1" ht="12" customHeight="1" x14ac:dyDescent="0.2">
      <c r="A23" s="32" t="s">
        <v>44</v>
      </c>
      <c r="B23" s="33" t="s">
        <v>45</v>
      </c>
      <c r="C23" s="34">
        <v>136269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5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</f>
        <v>0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/>
    </row>
    <row r="29" spans="1:3" s="38" customFormat="1" ht="12" customHeight="1" thickBot="1" x14ac:dyDescent="0.25">
      <c r="A29" s="32" t="s">
        <v>55</v>
      </c>
      <c r="B29" s="50" t="s">
        <v>56</v>
      </c>
      <c r="C29" s="51"/>
    </row>
    <row r="30" spans="1:3" s="38" customFormat="1" ht="12" customHeight="1" thickBot="1" x14ac:dyDescent="0.25">
      <c r="A30" s="42" t="s">
        <v>57</v>
      </c>
      <c r="B30" s="43" t="s">
        <v>58</v>
      </c>
      <c r="C30" s="27">
        <f>+C31+C32+C33</f>
        <v>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/>
    </row>
    <row r="34" spans="1:3" s="28" customFormat="1" ht="12" customHeight="1" thickBot="1" x14ac:dyDescent="0.25">
      <c r="A34" s="42" t="s">
        <v>65</v>
      </c>
      <c r="B34" s="43" t="s">
        <v>66</v>
      </c>
      <c r="C34" s="44"/>
    </row>
    <row r="35" spans="1:3" s="28" customFormat="1" ht="12" customHeight="1" thickBot="1" x14ac:dyDescent="0.25">
      <c r="A35" s="42" t="s">
        <v>67</v>
      </c>
      <c r="B35" s="43" t="s">
        <v>68</v>
      </c>
      <c r="C35" s="52"/>
    </row>
    <row r="36" spans="1:3" s="28" customFormat="1" ht="12" customHeight="1" thickBot="1" x14ac:dyDescent="0.25">
      <c r="A36" s="19" t="s">
        <v>69</v>
      </c>
      <c r="B36" s="43" t="s">
        <v>70</v>
      </c>
      <c r="C36" s="53">
        <f>+C8+C20+C25+C26+C30+C34+C35</f>
        <v>12565343</v>
      </c>
    </row>
    <row r="37" spans="1:3" s="28" customFormat="1" ht="12" customHeight="1" thickBot="1" x14ac:dyDescent="0.25">
      <c r="A37" s="54" t="s">
        <v>71</v>
      </c>
      <c r="B37" s="43" t="s">
        <v>72</v>
      </c>
      <c r="C37" s="55">
        <f>+C38+C39+C40</f>
        <v>81326046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v>361287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6">
        <f>84577606+203748+232749+1598336+27000+232749+698000-166174+160745-6600000</f>
        <v>80964759</v>
      </c>
    </row>
    <row r="41" spans="1:3" s="38" customFormat="1" ht="15" customHeight="1" thickBot="1" x14ac:dyDescent="0.25">
      <c r="A41" s="54" t="s">
        <v>79</v>
      </c>
      <c r="B41" s="57" t="s">
        <v>80</v>
      </c>
      <c r="C41" s="55">
        <f>+C36+C37</f>
        <v>93891389</v>
      </c>
    </row>
    <row r="42" spans="1:3" s="38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3"/>
    </row>
    <row r="45" spans="1:3" s="67" customFormat="1" ht="12" customHeight="1" thickBot="1" x14ac:dyDescent="0.25">
      <c r="A45" s="42" t="s">
        <v>14</v>
      </c>
      <c r="B45" s="43" t="s">
        <v>82</v>
      </c>
      <c r="C45" s="66">
        <f>SUM(C46:C50)</f>
        <v>88595580</v>
      </c>
    </row>
    <row r="46" spans="1:3" ht="12" customHeight="1" x14ac:dyDescent="0.2">
      <c r="A46" s="32" t="s">
        <v>16</v>
      </c>
      <c r="B46" s="41" t="s">
        <v>83</v>
      </c>
      <c r="C46" s="68">
        <f>44090923+170500+69000+100000+27000+130212-1500000</f>
        <v>43087635</v>
      </c>
    </row>
    <row r="47" spans="1:3" ht="12" customHeight="1" x14ac:dyDescent="0.2">
      <c r="A47" s="32" t="s">
        <v>18</v>
      </c>
      <c r="B47" s="33" t="s">
        <v>84</v>
      </c>
      <c r="C47" s="69">
        <f>8671204+33248+12110+30533-500000</f>
        <v>8247095</v>
      </c>
    </row>
    <row r="48" spans="1:3" ht="12" customHeight="1" x14ac:dyDescent="0.2">
      <c r="A48" s="32" t="s">
        <v>20</v>
      </c>
      <c r="B48" s="33" t="s">
        <v>85</v>
      </c>
      <c r="C48" s="69">
        <f>41672062-81110+232749-100000-170000+232749+176000+88900-190500-4600000</f>
        <v>37260850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2" t="s">
        <v>38</v>
      </c>
      <c r="B51" s="43" t="s">
        <v>88</v>
      </c>
      <c r="C51" s="27">
        <f>SUM(C52:C54)</f>
        <v>5295809</v>
      </c>
    </row>
    <row r="52" spans="1:3" s="67" customFormat="1" ht="12" customHeight="1" x14ac:dyDescent="0.2">
      <c r="A52" s="32" t="s">
        <v>40</v>
      </c>
      <c r="B52" s="41" t="s">
        <v>89</v>
      </c>
      <c r="C52" s="47">
        <f>2678704+1598336+170000+522000+136269+190500</f>
        <v>5295809</v>
      </c>
    </row>
    <row r="53" spans="1:3" ht="12" customHeight="1" x14ac:dyDescent="0.2">
      <c r="A53" s="32" t="s">
        <v>42</v>
      </c>
      <c r="B53" s="33" t="s">
        <v>90</v>
      </c>
      <c r="C53" s="70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2" t="s">
        <v>48</v>
      </c>
      <c r="B56" s="43" t="s">
        <v>93</v>
      </c>
      <c r="C56" s="71"/>
    </row>
    <row r="57" spans="1:3" ht="13.5" thickBot="1" x14ac:dyDescent="0.25">
      <c r="A57" s="42" t="s">
        <v>50</v>
      </c>
      <c r="B57" s="72" t="s">
        <v>94</v>
      </c>
      <c r="C57" s="66">
        <f>+C45+C51+C56</f>
        <v>93891389</v>
      </c>
    </row>
    <row r="58" spans="1:3" ht="15" customHeight="1" thickBot="1" x14ac:dyDescent="0.25">
      <c r="C58" s="74"/>
    </row>
    <row r="59" spans="1:3" ht="14.25" customHeight="1" thickBot="1" x14ac:dyDescent="0.25">
      <c r="A59" s="75" t="s">
        <v>95</v>
      </c>
      <c r="B59" s="76"/>
      <c r="C59" s="77">
        <v>16.75</v>
      </c>
    </row>
    <row r="60" spans="1:3" ht="13.5" thickBot="1" x14ac:dyDescent="0.25">
      <c r="A60" s="75" t="s">
        <v>96</v>
      </c>
      <c r="B60" s="76"/>
      <c r="C60" s="78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2019-02-28T08:50:10Z</dcterms:created>
  <dcterms:modified xsi:type="dcterms:W3CDTF">2019-02-28T08:50:10Z</dcterms:modified>
</cp:coreProperties>
</file>