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firstSheet="12" activeTab="18"/>
  </bookViews>
  <sheets>
    <sheet name="1. Címrend" sheetId="1" r:id="rId1"/>
    <sheet name="2. bevételek ei. szerint" sheetId="2" r:id="rId2"/>
    <sheet name="3. kiadások ei. szerint" sheetId="3" r:id="rId3"/>
    <sheet name="4. PMH" sheetId="4" r:id="rId4"/>
    <sheet name="5. Óvoda" sheetId="5" r:id="rId5"/>
    <sheet name="6. Önkormányzat" sheetId="6" r:id="rId6"/>
    <sheet name="7. működési mérleg" sheetId="7" r:id="rId7"/>
    <sheet name="8. felhalmozási mérleg" sheetId="8" r:id="rId8"/>
    <sheet name="9. ktg.-vetési maradvány" sheetId="9" r:id="rId9"/>
    <sheet name="10. finansz. c. pü.-i műveletek" sheetId="10" r:id="rId10"/>
    <sheet name="11. beruházások, felújítások" sheetId="11" r:id="rId11"/>
    <sheet name="12. stab. tv. 3. § (1)" sheetId="12" r:id="rId12"/>
    <sheet name="13. stab. tv. 45. § (1)" sheetId="13" r:id="rId13"/>
    <sheet name="14. eu projekt" sheetId="14" r:id="rId14"/>
    <sheet name="15. céltartalék" sheetId="15" r:id="rId15"/>
    <sheet name="16. többéves" sheetId="16" r:id="rId16"/>
    <sheet name="17. közvetett támogatás" sheetId="17" r:id="rId17"/>
    <sheet name="18. lakoss.szolg.tám" sheetId="18" r:id="rId18"/>
    <sheet name="19. mérleg" sheetId="19" r:id="rId19"/>
  </sheets>
  <definedNames/>
  <calcPr fullCalcOnLoad="1"/>
</workbook>
</file>

<file path=xl/sharedStrings.xml><?xml version="1.0" encoding="utf-8"?>
<sst xmlns="http://schemas.openxmlformats.org/spreadsheetml/2006/main" count="1112" uniqueCount="431">
  <si>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</si>
  <si>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</si>
  <si>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</si>
  <si>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</si>
  <si>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</si>
  <si>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</si>
  <si>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</si>
  <si>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Kötelező feladatok</t>
  </si>
  <si>
    <t>Önként vállalt feladatok</t>
  </si>
  <si>
    <t>Állam-igazgatási feladatok</t>
  </si>
  <si>
    <t>2016. év</t>
  </si>
  <si>
    <t>2017. év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</si>
  <si>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</si>
  <si>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</si>
  <si>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</si>
  <si>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</si>
  <si>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</si>
  <si>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</si>
  <si>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</si>
  <si>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</si>
  <si>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</si>
  <si>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</si>
  <si>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</si>
  <si>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</si>
  <si>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</si>
  <si>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</si>
  <si>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</si>
  <si>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</si>
  <si>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</si>
  <si>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</si>
  <si>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</si>
  <si>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17. számú melléklet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</si>
  <si>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</si>
  <si>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</si>
  <si>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</si>
  <si>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</si>
  <si>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</si>
  <si>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</si>
  <si>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</si>
  <si>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</si>
  <si>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</si>
  <si>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</si>
  <si>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</si>
  <si>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</si>
  <si>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</si>
  <si>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</si>
  <si>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</si>
  <si>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</si>
  <si>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</si>
  <si>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</si>
  <si>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</si>
  <si>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</si>
  <si>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</si>
  <si>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</si>
  <si>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</si>
  <si>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</si>
  <si>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</si>
  <si>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</si>
  <si>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</si>
  <si>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</si>
  <si>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</si>
  <si>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</si>
  <si>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</si>
  <si>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</si>
  <si>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</si>
  <si>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</si>
  <si>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</si>
  <si>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</si>
  <si>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</si>
  <si>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</si>
  <si>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</si>
  <si>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</si>
  <si>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</si>
  <si>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</si>
  <si>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</si>
  <si>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</si>
  <si>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</si>
  <si>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</si>
  <si>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</si>
  <si>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</si>
  <si>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</si>
  <si>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</si>
  <si>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</si>
  <si>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</si>
  <si>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</si>
  <si>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</si>
  <si>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</si>
  <si>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</si>
  <si>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</si>
  <si>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</si>
  <si>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</si>
  <si>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</si>
  <si>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</si>
  <si>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2016. évben</t>
  </si>
  <si>
    <t>2017. évben</t>
  </si>
  <si>
    <t>általános tartaléka és céltartalékának felosztása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</si>
  <si>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</si>
  <si>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</si>
  <si>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</si>
  <si>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</si>
  <si>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</si>
  <si>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</si>
  <si>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</si>
  <si>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</si>
  <si>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</si>
  <si>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</si>
  <si>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</si>
  <si>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</si>
  <si>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</si>
  <si>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</si>
  <si>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</si>
  <si>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</si>
  <si>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</si>
  <si>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</si>
  <si>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</si>
  <si>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</si>
  <si>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</si>
  <si>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</si>
  <si>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</si>
  <si>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</si>
  <si>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</si>
  <si>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</si>
  <si>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</si>
  <si>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</si>
  <si>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</si>
  <si>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</si>
  <si>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</si>
  <si>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</si>
  <si>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</si>
  <si>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</si>
  <si>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</si>
  <si>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</si>
  <si>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</si>
  <si>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</si>
  <si>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</si>
  <si>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</si>
  <si>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</si>
  <si>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</si>
  <si>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</si>
  <si>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</si>
  <si>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</si>
  <si>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</si>
  <si>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</si>
  <si>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</si>
  <si>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</si>
  <si>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</si>
  <si>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</si>
  <si>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</si>
  <si>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</si>
  <si>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</si>
  <si>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</si>
  <si>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</si>
  <si>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</si>
  <si>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</si>
  <si>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</si>
  <si>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</si>
  <si>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</si>
  <si>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</si>
  <si>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</si>
  <si>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</si>
  <si>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</si>
  <si>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</si>
  <si>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</si>
  <si>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</si>
  <si>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</si>
  <si>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</si>
  <si>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</si>
  <si>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</si>
  <si>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</si>
  <si>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</si>
  <si>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</si>
  <si>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</si>
  <si>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</si>
  <si>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</si>
  <si>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</si>
  <si>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</si>
  <si>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</si>
  <si>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</si>
  <si>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</si>
  <si>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</si>
  <si>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</si>
  <si>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</si>
  <si>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</si>
  <si>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</si>
  <si>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</si>
  <si>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</si>
  <si>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</si>
  <si>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</si>
  <si>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</si>
  <si>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</si>
  <si>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</si>
  <si>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</si>
  <si>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</si>
  <si>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</si>
  <si>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</si>
  <si>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</si>
  <si>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</si>
  <si>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</si>
  <si>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</si>
  <si>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</si>
  <si>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</si>
  <si>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</si>
  <si>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</si>
  <si>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</si>
  <si>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</si>
  <si>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</si>
  <si>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</si>
  <si>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</si>
  <si>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</si>
  <si>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</si>
  <si>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</si>
  <si>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</si>
  <si>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</si>
  <si>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</si>
  <si>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</si>
  <si>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</si>
  <si>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</si>
  <si>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</si>
  <si>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</si>
  <si>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</si>
  <si>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</si>
  <si>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</si>
  <si>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</si>
  <si>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</si>
  <si>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</si>
  <si>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</si>
  <si>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</si>
  <si>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</si>
  <si>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</si>
  <si>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</si>
  <si>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</si>
  <si>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</si>
  <si>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</si>
  <si>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</si>
  <si>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</si>
  <si>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6. számú melléklet</t>
  </si>
  <si>
    <t>Balatonfenyves Község Önkormányzatának irányítása alá tartozó</t>
  </si>
  <si>
    <t>Balatonfenyvesi Polgármesteri Hivatal</t>
  </si>
  <si>
    <t>Kisfenyő Óvoda</t>
  </si>
  <si>
    <t>7. számú melléklet</t>
  </si>
  <si>
    <t>8. számú melléklet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</si>
  <si>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</si>
  <si>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</si>
  <si>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</si>
  <si>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</si>
  <si>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</si>
  <si>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</si>
  <si>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</si>
  <si>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</si>
  <si>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</si>
  <si>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</si>
  <si>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</si>
  <si>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</si>
  <si>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</si>
  <si>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</si>
  <si>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</si>
  <si>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</si>
  <si>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</si>
  <si>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</si>
  <si>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</si>
  <si>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</si>
  <si>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</si>
  <si>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</si>
  <si>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</si>
  <si>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</si>
  <si>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</si>
  <si>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</si>
  <si>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</si>
  <si>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</si>
  <si>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</si>
  <si>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</si>
  <si>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</si>
  <si>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</si>
  <si>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</si>
  <si>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</si>
  <si>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</si>
  <si>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</si>
  <si>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</si>
  <si>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</si>
  <si>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</si>
  <si>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</si>
  <si>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</si>
  <si>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</si>
  <si>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</si>
  <si>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</si>
  <si>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</si>
  <si>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</si>
  <si>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</si>
  <si>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</si>
  <si>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</si>
  <si>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</si>
  <si>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</si>
  <si>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</si>
  <si>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</si>
  <si>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</si>
  <si>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</si>
  <si>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2018. év</t>
  </si>
  <si>
    <t>Működési célú támogatások áh.-on belülről</t>
  </si>
  <si>
    <t>Felhalmozási célú támogatások áh.-on belülről</t>
  </si>
  <si>
    <t>zuhanyzótelepítés óvoda udvarra</t>
  </si>
  <si>
    <t>kisértékű tárgyi eszközök beszerzése</t>
  </si>
  <si>
    <t>19.</t>
  </si>
  <si>
    <t>20.</t>
  </si>
  <si>
    <t>21.</t>
  </si>
  <si>
    <t>22.</t>
  </si>
  <si>
    <t>MINDÖSSZESEN:</t>
  </si>
  <si>
    <t>- 2. oldal -</t>
  </si>
  <si>
    <t>Osztalékok, koncessziós díjak, hozambevételek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</si>
  <si>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</si>
  <si>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</si>
  <si>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</si>
  <si>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</si>
  <si>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</si>
  <si>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</si>
  <si>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</si>
  <si>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</si>
  <si>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</si>
  <si>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</si>
  <si>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</si>
  <si>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</si>
  <si>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</si>
  <si>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</si>
  <si>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</si>
  <si>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</si>
  <si>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</si>
  <si>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</si>
  <si>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</si>
  <si>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</si>
  <si>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</si>
  <si>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</si>
  <si>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</si>
  <si>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</si>
  <si>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</si>
  <si>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</si>
  <si>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</si>
  <si>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</si>
  <si>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</si>
  <si>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</si>
  <si>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</si>
  <si>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</si>
  <si>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Vörösmarty u. járdaépítés</t>
  </si>
  <si>
    <t>imremajori szennyvízcsatorna tervezés</t>
  </si>
  <si>
    <t>térfigyelő kamerarendszer kiépítése</t>
  </si>
  <si>
    <t>Helyi adók és a települési adók</t>
  </si>
  <si>
    <t>Kezesség-, illetve garanciavállalással kapcsolatos megtérülés</t>
  </si>
  <si>
    <t>2018. évben</t>
  </si>
  <si>
    <t>2019. év</t>
  </si>
  <si>
    <t>23.</t>
  </si>
  <si>
    <t>24.</t>
  </si>
  <si>
    <t>25.</t>
  </si>
  <si>
    <t>26.</t>
  </si>
  <si>
    <t>Működési célú finanszírozási kiadások</t>
  </si>
  <si>
    <t>Felhalmozási célú finanszírozási kiadások</t>
  </si>
  <si>
    <t>-</t>
  </si>
  <si>
    <t>27.</t>
  </si>
  <si>
    <t>28.</t>
  </si>
  <si>
    <t>29.</t>
  </si>
  <si>
    <t>30.</t>
  </si>
  <si>
    <t>31.</t>
  </si>
  <si>
    <t>32.</t>
  </si>
  <si>
    <t>33.</t>
  </si>
  <si>
    <t>34.</t>
  </si>
  <si>
    <t>bevételei és kiadásai</t>
  </si>
  <si>
    <t>költségvetési szerv bevételei és kiadásai</t>
  </si>
  <si>
    <t>és költségvetési szerveinek kiadásai</t>
  </si>
  <si>
    <t>és költségvetési szerveinek bevételei</t>
  </si>
  <si>
    <t>működési tartalék</t>
  </si>
  <si>
    <t>felhalmozási tartalék</t>
  </si>
  <si>
    <t xml:space="preserve">Működési többlet/hiány </t>
  </si>
  <si>
    <t>Felhalmozási többlet/hiány</t>
  </si>
  <si>
    <t>intézmény finanszírozás kiadásai</t>
  </si>
  <si>
    <t>vállalkozási maradvány igénybevétele</t>
  </si>
  <si>
    <t>2019. évben</t>
  </si>
  <si>
    <t>2020. év</t>
  </si>
  <si>
    <t>szerver gép</t>
  </si>
  <si>
    <t>kávéfőző</t>
  </si>
  <si>
    <t>irodabútor</t>
  </si>
  <si>
    <t>e-Kata szoftver</t>
  </si>
  <si>
    <t>közterület felügyelői motor</t>
  </si>
  <si>
    <t>1 db laptop + Windiws 7 szoftver</t>
  </si>
  <si>
    <t>2 db router</t>
  </si>
  <si>
    <t>3 db polc</t>
  </si>
  <si>
    <t>ravatalozó bevezető út kiépítése</t>
  </si>
  <si>
    <t>urnafal bővítés</t>
  </si>
  <si>
    <t>roller pálya kiépítése óvoda udvarra</t>
  </si>
  <si>
    <t>sportcsarnokhoz vezető út kiépítése</t>
  </si>
  <si>
    <t>iskolai árnyékolás tantermekbe</t>
  </si>
  <si>
    <t>Mária u. járda táborok előtt</t>
  </si>
  <si>
    <t>szilárd burkolatú útépítés lakossági hozzájárulással</t>
  </si>
  <si>
    <t>növényzet beszerzés Vachott Sándor utcára</t>
  </si>
  <si>
    <t>kandelláber M7-es autópálya lehatjtónál</t>
  </si>
  <si>
    <t>településrendezési terv</t>
  </si>
  <si>
    <t>játszótér Imremajor</t>
  </si>
  <si>
    <t>szőlőpark</t>
  </si>
  <si>
    <t>KIA csere (lízing)</t>
  </si>
  <si>
    <t>traktor adapter vásárlás</t>
  </si>
  <si>
    <t>köztéri padok beszerzése (10+1)</t>
  </si>
  <si>
    <t>Nissan lecserélése</t>
  </si>
  <si>
    <t>mólószár berendezése</t>
  </si>
  <si>
    <t>akadálymentes bejáró korlát orvosi rendelőnél</t>
  </si>
  <si>
    <t>Csalogány strand bevezető út burkolás</t>
  </si>
  <si>
    <t>iszapcsapda korlát Balatonfenyves-alsó</t>
  </si>
  <si>
    <t>Fenyves alsó strand akadálymentes bejáró kialakítása</t>
  </si>
  <si>
    <t>hangtölcsér vízimentőknek</t>
  </si>
  <si>
    <t>szeméttároló pótlása</t>
  </si>
  <si>
    <t>strandi bólyák pótlása</t>
  </si>
  <si>
    <t>Parti sétány és Rigó csatorna környezetének terveztetése</t>
  </si>
  <si>
    <t>3754/2 hrsz.-ú ingatlanon elhelyezkedő üzlethelyiség</t>
  </si>
  <si>
    <t>Piaggio Thyphoon típusú motorkerékpár</t>
  </si>
  <si>
    <t>Fekete I. Ált. Iskola energetikai fejlesztése pályázati önerő</t>
  </si>
  <si>
    <t>helytörténeti múzeum kialakítás</t>
  </si>
  <si>
    <t>szolgálati lakás felújítás</t>
  </si>
  <si>
    <t>Balatonpart u. felújítás</t>
  </si>
  <si>
    <t>Egészségügyi alapellátás fejlesztése Balatonfenyvesen</t>
  </si>
  <si>
    <t>Balatonfenyves Község Önkormányzata 2016. évi közvetett támogatásai</t>
  </si>
  <si>
    <t>kisértékű tárgyi eszközök</t>
  </si>
  <si>
    <t>a 3/2017 (V.30.) önkormányzati rendelethez</t>
  </si>
  <si>
    <t>4. számú melléklet</t>
  </si>
  <si>
    <t>5. számú melléklet</t>
  </si>
  <si>
    <t>9. számú melléklet a 3/2017 (V.30.) önkormányzati rendelethez</t>
  </si>
  <si>
    <t>10. számú melléklet a 3/2017 (V.30.) önkormányzati rendelethez</t>
  </si>
  <si>
    <t>11. számú melléklet</t>
  </si>
  <si>
    <t xml:space="preserve">a 3/2017 (V.30.)   önkormányzati rendelethez </t>
  </si>
  <si>
    <t>12. számú melléklet</t>
  </si>
  <si>
    <t>a 3/2017. (V.30.) önkormányzati rendelethez</t>
  </si>
  <si>
    <t>14. számú melléklet a 3/2017 (V.30.) önkormányzati rendelethez</t>
  </si>
  <si>
    <t>16. számú melléklet</t>
  </si>
  <si>
    <t xml:space="preserve">a 3/2017 (V.30.) önkormányzati rendelethez </t>
  </si>
  <si>
    <t>a 3/2017. (V.30.) önkormáyzati rendelethez</t>
  </si>
  <si>
    <t>18. számú melléklet a 3/2017. (V.30.) önkormányzati rendelethez</t>
  </si>
  <si>
    <t>19. számú 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</si>
</sst>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Arial CE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Arial CE"/>
      <family val="0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59" applyAlignment="1">
      <alignment/>
      <protection/>
    </xf>
    <xf numFmtId="0" fontId="5" fillId="0" borderId="0" xfId="59">
      <alignment/>
      <protection/>
    </xf>
    <xf numFmtId="0" fontId="6" fillId="0" borderId="0" xfId="59" applyFont="1" applyAlignment="1">
      <alignment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 applyAlignment="1">
      <alignment/>
      <protection/>
    </xf>
    <xf numFmtId="0" fontId="5" fillId="0" borderId="0" xfId="59" applyFont="1">
      <alignment/>
      <protection/>
    </xf>
    <xf numFmtId="0" fontId="5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8" xfId="0" applyNumberFormat="1" applyBorder="1" applyAlignment="1">
      <alignment/>
    </xf>
    <xf numFmtId="0" fontId="9" fillId="0" borderId="0" xfId="59" applyFont="1" applyBorder="1" applyAlignment="1">
      <alignment horizontal="right"/>
      <protection/>
    </xf>
    <xf numFmtId="0" fontId="9" fillId="0" borderId="0" xfId="59" applyFont="1">
      <alignment/>
      <protection/>
    </xf>
    <xf numFmtId="0" fontId="5" fillId="0" borderId="0" xfId="59" applyFont="1" applyAlignment="1">
      <alignment horizontal="right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58" applyNumberFormat="1" applyFont="1" applyFill="1" applyBorder="1" applyAlignment="1" applyProtection="1">
      <alignment horizontal="left"/>
      <protection/>
    </xf>
    <xf numFmtId="0" fontId="2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7" fillId="0" borderId="0" xfId="56" applyFont="1" applyFill="1" applyBorder="1" applyAlignment="1">
      <alignment horizontal="center" vertical="center" wrapText="1"/>
      <protection/>
    </xf>
    <xf numFmtId="3" fontId="19" fillId="0" borderId="0" xfId="56" applyNumberFormat="1" applyFont="1" applyFill="1" applyBorder="1">
      <alignment/>
      <protection/>
    </xf>
    <xf numFmtId="3" fontId="21" fillId="0" borderId="0" xfId="56" applyNumberFormat="1" applyFont="1" applyFill="1" applyBorder="1">
      <alignment/>
      <protection/>
    </xf>
    <xf numFmtId="3" fontId="10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22" fillId="0" borderId="0" xfId="56" applyNumberFormat="1" applyFont="1" applyBorder="1">
      <alignment/>
      <protection/>
    </xf>
    <xf numFmtId="3" fontId="24" fillId="0" borderId="0" xfId="56" applyNumberFormat="1" applyFont="1" applyFill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7" fillId="0" borderId="0" xfId="56" applyNumberFormat="1" applyFont="1" applyBorder="1">
      <alignment/>
      <protection/>
    </xf>
    <xf numFmtId="3" fontId="25" fillId="0" borderId="0" xfId="56" applyNumberFormat="1" applyFont="1" applyBorder="1">
      <alignment/>
      <protection/>
    </xf>
    <xf numFmtId="0" fontId="28" fillId="0" borderId="0" xfId="56" applyFont="1" applyBorder="1">
      <alignment/>
      <protection/>
    </xf>
    <xf numFmtId="3" fontId="28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14" fillId="0" borderId="0" xfId="56" applyFont="1" applyBorder="1" applyAlignment="1">
      <alignment wrapText="1"/>
      <protection/>
    </xf>
    <xf numFmtId="0" fontId="16" fillId="0" borderId="18" xfId="56" applyFont="1" applyFill="1" applyBorder="1" applyAlignment="1">
      <alignment horizontal="center" vertical="center"/>
      <protection/>
    </xf>
    <xf numFmtId="0" fontId="10" fillId="0" borderId="18" xfId="56" applyFont="1" applyFill="1" applyBorder="1">
      <alignment/>
      <protection/>
    </xf>
    <xf numFmtId="0" fontId="20" fillId="0" borderId="18" xfId="56" applyFont="1" applyBorder="1">
      <alignment/>
      <protection/>
    </xf>
    <xf numFmtId="0" fontId="16" fillId="0" borderId="18" xfId="56" applyFont="1" applyBorder="1">
      <alignment/>
      <protection/>
    </xf>
    <xf numFmtId="0" fontId="11" fillId="0" borderId="18" xfId="57" applyFont="1" applyFill="1" applyBorder="1" applyAlignment="1">
      <alignment/>
      <protection/>
    </xf>
    <xf numFmtId="0" fontId="11" fillId="0" borderId="18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0" xfId="56" applyFont="1" applyFill="1" applyBorder="1">
      <alignment/>
      <protection/>
    </xf>
    <xf numFmtId="3" fontId="19" fillId="0" borderId="11" xfId="56" applyNumberFormat="1" applyFont="1" applyFill="1" applyBorder="1">
      <alignment/>
      <protection/>
    </xf>
    <xf numFmtId="0" fontId="20" fillId="0" borderId="10" xfId="56" applyFont="1" applyBorder="1">
      <alignment/>
      <protection/>
    </xf>
    <xf numFmtId="3" fontId="20" fillId="0" borderId="11" xfId="56" applyNumberFormat="1" applyFont="1" applyBorder="1">
      <alignment/>
      <protection/>
    </xf>
    <xf numFmtId="0" fontId="16" fillId="0" borderId="10" xfId="56" applyFont="1" applyBorder="1">
      <alignment/>
      <protection/>
    </xf>
    <xf numFmtId="3" fontId="16" fillId="0" borderId="11" xfId="56" applyNumberFormat="1" applyFont="1" applyBorder="1">
      <alignment/>
      <protection/>
    </xf>
    <xf numFmtId="0" fontId="11" fillId="0" borderId="10" xfId="57" applyFont="1" applyFill="1" applyBorder="1" applyAlignment="1">
      <alignment/>
      <protection/>
    </xf>
    <xf numFmtId="3" fontId="22" fillId="0" borderId="11" xfId="56" applyNumberFormat="1" applyFont="1" applyBorder="1">
      <alignment/>
      <protection/>
    </xf>
    <xf numFmtId="0" fontId="10" fillId="0" borderId="10" xfId="56" applyFont="1" applyFill="1" applyBorder="1">
      <alignment/>
      <protection/>
    </xf>
    <xf numFmtId="0" fontId="10" fillId="0" borderId="10" xfId="56" applyFont="1" applyFill="1" applyBorder="1" applyAlignment="1">
      <alignment vertical="top"/>
      <protection/>
    </xf>
    <xf numFmtId="0" fontId="10" fillId="0" borderId="18" xfId="56" applyFont="1" applyFill="1" applyBorder="1" applyAlignment="1">
      <alignment wrapText="1"/>
      <protection/>
    </xf>
    <xf numFmtId="0" fontId="27" fillId="0" borderId="10" xfId="56" applyFont="1" applyBorder="1">
      <alignment/>
      <protection/>
    </xf>
    <xf numFmtId="0" fontId="19" fillId="0" borderId="12" xfId="56" applyFont="1" applyFill="1" applyBorder="1">
      <alignment/>
      <protection/>
    </xf>
    <xf numFmtId="3" fontId="19" fillId="0" borderId="13" xfId="56" applyNumberFormat="1" applyFont="1" applyFill="1" applyBorder="1">
      <alignment/>
      <protection/>
    </xf>
    <xf numFmtId="0" fontId="27" fillId="0" borderId="15" xfId="56" applyFont="1" applyBorder="1">
      <alignment/>
      <protection/>
    </xf>
    <xf numFmtId="0" fontId="12" fillId="0" borderId="15" xfId="57" applyFont="1" applyFill="1" applyBorder="1" applyAlignment="1">
      <alignment/>
      <protection/>
    </xf>
    <xf numFmtId="0" fontId="12" fillId="0" borderId="22" xfId="57" applyFont="1" applyFill="1" applyBorder="1" applyAlignment="1">
      <alignment/>
      <protection/>
    </xf>
    <xf numFmtId="3" fontId="25" fillId="0" borderId="16" xfId="56" applyNumberFormat="1" applyFont="1" applyBorder="1">
      <alignment/>
      <protection/>
    </xf>
    <xf numFmtId="0" fontId="12" fillId="0" borderId="23" xfId="57" applyFont="1" applyFill="1" applyBorder="1" applyAlignment="1">
      <alignment/>
      <protection/>
    </xf>
    <xf numFmtId="0" fontId="25" fillId="0" borderId="24" xfId="56" applyFont="1" applyBorder="1">
      <alignment/>
      <protection/>
    </xf>
    <xf numFmtId="0" fontId="25" fillId="0" borderId="23" xfId="56" applyFont="1" applyBorder="1">
      <alignment/>
      <protection/>
    </xf>
    <xf numFmtId="0" fontId="10" fillId="0" borderId="20" xfId="56" applyFont="1" applyFill="1" applyBorder="1">
      <alignment/>
      <protection/>
    </xf>
    <xf numFmtId="0" fontId="11" fillId="0" borderId="10" xfId="57" applyFont="1" applyFill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1" fontId="0" fillId="0" borderId="18" xfId="0" applyNumberForma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 vertical="center"/>
    </xf>
    <xf numFmtId="3" fontId="0" fillId="0" borderId="18" xfId="0" applyNumberFormat="1" applyFont="1" applyBorder="1" applyAlignment="1">
      <alignment horizontal="right"/>
    </xf>
    <xf numFmtId="0" fontId="2" fillId="0" borderId="20" xfId="0" applyFont="1" applyBorder="1" applyAlignment="1">
      <alignment vertical="center"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 horizontal="center" wrapText="1"/>
    </xf>
    <xf numFmtId="3" fontId="0" fillId="0" borderId="18" xfId="0" applyNumberFormat="1" applyBorder="1" applyAlignment="1">
      <alignment horizontal="left"/>
    </xf>
    <xf numFmtId="3" fontId="2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19" fillId="0" borderId="18" xfId="56" applyNumberFormat="1" applyFont="1" applyFill="1" applyBorder="1">
      <alignment/>
      <protection/>
    </xf>
    <xf numFmtId="3" fontId="16" fillId="0" borderId="18" xfId="56" applyNumberFormat="1" applyFont="1" applyBorder="1">
      <alignment/>
      <protection/>
    </xf>
    <xf numFmtId="3" fontId="11" fillId="0" borderId="18" xfId="57" applyNumberFormat="1" applyFont="1" applyFill="1" applyBorder="1" applyAlignment="1">
      <alignment/>
      <protection/>
    </xf>
    <xf numFmtId="3" fontId="11" fillId="0" borderId="18" xfId="57" applyNumberFormat="1" applyFont="1" applyFill="1" applyBorder="1" applyAlignment="1">
      <alignment horizontal="right"/>
      <protection/>
    </xf>
    <xf numFmtId="3" fontId="12" fillId="0" borderId="23" xfId="57" applyNumberFormat="1" applyFont="1" applyFill="1" applyBorder="1" applyAlignment="1">
      <alignment/>
      <protection/>
    </xf>
    <xf numFmtId="3" fontId="25" fillId="0" borderId="24" xfId="56" applyNumberFormat="1" applyFont="1" applyBorder="1">
      <alignment/>
      <protection/>
    </xf>
    <xf numFmtId="3" fontId="25" fillId="0" borderId="23" xfId="56" applyNumberFormat="1" applyFont="1" applyBorder="1">
      <alignment/>
      <protection/>
    </xf>
    <xf numFmtId="3" fontId="10" fillId="0" borderId="20" xfId="56" applyNumberFormat="1" applyFont="1" applyFill="1" applyBorder="1">
      <alignment/>
      <protection/>
    </xf>
    <xf numFmtId="3" fontId="27" fillId="0" borderId="18" xfId="56" applyNumberFormat="1" applyFont="1" applyBorder="1">
      <alignment/>
      <protection/>
    </xf>
    <xf numFmtId="3" fontId="10" fillId="0" borderId="18" xfId="56" applyNumberFormat="1" applyFont="1" applyFill="1" applyBorder="1">
      <alignment/>
      <protection/>
    </xf>
    <xf numFmtId="3" fontId="10" fillId="0" borderId="18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0" fillId="0" borderId="18" xfId="56" applyNumberFormat="1" applyFont="1" applyFill="1" applyBorder="1" applyAlignment="1">
      <alignment vertical="center" wrapText="1"/>
      <protection/>
    </xf>
    <xf numFmtId="3" fontId="1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18" xfId="0" applyFont="1" applyBorder="1" applyAlignment="1" quotePrefix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" fontId="13" fillId="0" borderId="18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Border="1" applyAlignment="1">
      <alignment/>
    </xf>
    <xf numFmtId="0" fontId="23" fillId="0" borderId="18" xfId="57" applyFont="1" applyFill="1" applyBorder="1" applyAlignment="1">
      <alignment/>
      <protection/>
    </xf>
    <xf numFmtId="3" fontId="23" fillId="0" borderId="18" xfId="57" applyNumberFormat="1" applyFont="1" applyFill="1" applyBorder="1" applyAlignment="1">
      <alignment/>
      <protection/>
    </xf>
    <xf numFmtId="0" fontId="25" fillId="0" borderId="18" xfId="56" applyFont="1" applyBorder="1">
      <alignment/>
      <protection/>
    </xf>
    <xf numFmtId="3" fontId="25" fillId="0" borderId="18" xfId="56" applyNumberFormat="1" applyFont="1" applyBorder="1">
      <alignment/>
      <protection/>
    </xf>
    <xf numFmtId="0" fontId="19" fillId="0" borderId="18" xfId="56" applyFont="1" applyFill="1" applyBorder="1">
      <alignment/>
      <protection/>
    </xf>
    <xf numFmtId="0" fontId="29" fillId="0" borderId="18" xfId="56" applyFont="1" applyBorder="1">
      <alignment/>
      <protection/>
    </xf>
    <xf numFmtId="0" fontId="30" fillId="0" borderId="18" xfId="56" applyFont="1" applyBorder="1">
      <alignment/>
      <protection/>
    </xf>
    <xf numFmtId="3" fontId="30" fillId="0" borderId="18" xfId="56" applyNumberFormat="1" applyFont="1" applyBorder="1">
      <alignment/>
      <protection/>
    </xf>
    <xf numFmtId="0" fontId="0" fillId="0" borderId="18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Continuous" vertical="center" wrapText="1"/>
    </xf>
    <xf numFmtId="173" fontId="2" fillId="0" borderId="25" xfId="0" applyNumberFormat="1" applyFont="1" applyFill="1" applyBorder="1" applyAlignment="1">
      <alignment horizontal="centerContinuous" vertical="center" wrapText="1"/>
    </xf>
    <xf numFmtId="173" fontId="2" fillId="0" borderId="26" xfId="0" applyNumberFormat="1" applyFont="1" applyFill="1" applyBorder="1" applyAlignment="1">
      <alignment horizontal="centerContinuous" vertical="center" wrapText="1"/>
    </xf>
    <xf numFmtId="173" fontId="2" fillId="0" borderId="25" xfId="0" applyNumberFormat="1" applyFont="1" applyFill="1" applyBorder="1" applyAlignment="1">
      <alignment horizontal="center" vertical="center" wrapText="1"/>
    </xf>
    <xf numFmtId="173" fontId="2" fillId="0" borderId="26" xfId="0" applyNumberFormat="1" applyFont="1" applyFill="1" applyBorder="1" applyAlignment="1">
      <alignment horizontal="center" vertical="center" wrapText="1"/>
    </xf>
    <xf numFmtId="173" fontId="2" fillId="0" borderId="27" xfId="0" applyNumberFormat="1" applyFont="1" applyFill="1" applyBorder="1" applyAlignment="1">
      <alignment horizontal="center" vertical="center" wrapText="1"/>
    </xf>
    <xf numFmtId="173" fontId="2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2" fillId="0" borderId="26" xfId="0" applyNumberFormat="1" applyFont="1" applyFill="1" applyBorder="1" applyAlignment="1" applyProtection="1">
      <alignment vertical="center" wrapText="1"/>
      <protection/>
    </xf>
    <xf numFmtId="173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25" xfId="0" applyNumberFormat="1" applyFont="1" applyFill="1" applyBorder="1" applyAlignment="1">
      <alignment horizontal="left" vertical="center" wrapText="1" indent="1"/>
    </xf>
    <xf numFmtId="173" fontId="2" fillId="0" borderId="26" xfId="0" applyNumberFormat="1" applyFont="1" applyFill="1" applyBorder="1" applyAlignment="1" applyProtection="1">
      <alignment horizontal="right" vertical="center" wrapText="1"/>
      <protection/>
    </xf>
    <xf numFmtId="173" fontId="2" fillId="0" borderId="33" xfId="0" applyNumberFormat="1" applyFont="1" applyFill="1" applyBorder="1" applyAlignment="1">
      <alignment horizontal="centerContinuous" vertical="center" wrapText="1"/>
    </xf>
    <xf numFmtId="173" fontId="2" fillId="0" borderId="33" xfId="0" applyNumberFormat="1" applyFont="1" applyFill="1" applyBorder="1" applyAlignment="1">
      <alignment horizontal="center" vertical="center" wrapText="1"/>
    </xf>
    <xf numFmtId="173" fontId="0" fillId="0" borderId="17" xfId="0" applyNumberFormat="1" applyFont="1" applyFill="1" applyBorder="1" applyAlignment="1" applyProtection="1">
      <alignment vertical="center" wrapTex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2" fillId="0" borderId="33" xfId="0" applyNumberFormat="1" applyFont="1" applyFill="1" applyBorder="1" applyAlignment="1" applyProtection="1">
      <alignment vertical="center" wrapText="1"/>
      <protection/>
    </xf>
    <xf numFmtId="17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2" fillId="0" borderId="34" xfId="0" applyNumberFormat="1" applyFont="1" applyFill="1" applyBorder="1" applyAlignment="1">
      <alignment horizontal="center" vertical="center" wrapText="1"/>
    </xf>
    <xf numFmtId="173" fontId="2" fillId="0" borderId="35" xfId="0" applyNumberFormat="1" applyFont="1" applyFill="1" applyBorder="1" applyAlignment="1">
      <alignment horizontal="center" vertical="center" wrapText="1"/>
    </xf>
    <xf numFmtId="173" fontId="2" fillId="0" borderId="36" xfId="0" applyNumberFormat="1" applyFont="1" applyFill="1" applyBorder="1" applyAlignment="1">
      <alignment horizontal="center" vertical="center" wrapText="1"/>
    </xf>
    <xf numFmtId="173" fontId="0" fillId="0" borderId="22" xfId="0" applyNumberFormat="1" applyFont="1" applyFill="1" applyBorder="1" applyAlignment="1" applyProtection="1">
      <alignment vertical="center" wrapText="1"/>
      <protection locked="0"/>
    </xf>
    <xf numFmtId="173" fontId="2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36" xfId="0" applyNumberFormat="1" applyFont="1" applyFill="1" applyBorder="1" applyAlignment="1" applyProtection="1">
      <alignment horizontal="right" vertical="center" wrapText="1"/>
      <protection/>
    </xf>
    <xf numFmtId="173" fontId="2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right" wrapText="1"/>
    </xf>
    <xf numFmtId="0" fontId="0" fillId="0" borderId="20" xfId="0" applyFont="1" applyBorder="1" applyAlignment="1">
      <alignment horizontal="center" vertical="center"/>
    </xf>
    <xf numFmtId="0" fontId="5" fillId="0" borderId="0" xfId="59" applyFont="1" applyAlignment="1">
      <alignment horizontal="right"/>
      <protection/>
    </xf>
    <xf numFmtId="3" fontId="19" fillId="0" borderId="18" xfId="0" applyNumberFormat="1" applyFont="1" applyBorder="1" applyAlignment="1">
      <alignment/>
    </xf>
    <xf numFmtId="0" fontId="6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left"/>
      <protection/>
    </xf>
    <xf numFmtId="0" fontId="5" fillId="0" borderId="18" xfId="59" applyFont="1" applyBorder="1" applyAlignment="1">
      <alignment horizontal="center" vertical="center"/>
      <protection/>
    </xf>
    <xf numFmtId="0" fontId="5" fillId="0" borderId="18" xfId="59" applyFont="1" applyBorder="1" applyAlignment="1">
      <alignment horizontal="center"/>
      <protection/>
    </xf>
    <xf numFmtId="0" fontId="5" fillId="0" borderId="18" xfId="59" applyFont="1" applyBorder="1" applyAlignment="1">
      <alignment horizontal="center" wrapText="1"/>
      <protection/>
    </xf>
    <xf numFmtId="0" fontId="5" fillId="0" borderId="18" xfId="59" applyFont="1" applyBorder="1" applyAlignment="1">
      <alignment horizontal="center" vertical="center" wrapText="1"/>
      <protection/>
    </xf>
    <xf numFmtId="0" fontId="5" fillId="0" borderId="18" xfId="59" applyFont="1" applyBorder="1" applyAlignment="1">
      <alignment horizontal="left" wrapText="1"/>
      <protection/>
    </xf>
    <xf numFmtId="0" fontId="5" fillId="0" borderId="18" xfId="59" applyFont="1" applyBorder="1" applyAlignment="1">
      <alignment horizontal="left"/>
      <protection/>
    </xf>
    <xf numFmtId="0" fontId="8" fillId="0" borderId="18" xfId="59" applyFont="1" applyBorder="1" applyAlignment="1">
      <alignment horizontal="left"/>
      <protection/>
    </xf>
    <xf numFmtId="0" fontId="8" fillId="0" borderId="18" xfId="59" applyFont="1" applyBorder="1" applyAlignment="1">
      <alignment horizontal="center"/>
      <protection/>
    </xf>
    <xf numFmtId="3" fontId="5" fillId="0" borderId="18" xfId="59" applyNumberFormat="1" applyFont="1" applyBorder="1" applyAlignment="1">
      <alignment horizontal="right" vertical="center"/>
      <protection/>
    </xf>
    <xf numFmtId="3" fontId="5" fillId="0" borderId="18" xfId="59" applyNumberFormat="1" applyFont="1" applyBorder="1" applyAlignment="1">
      <alignment horizontal="right"/>
      <protection/>
    </xf>
    <xf numFmtId="3" fontId="8" fillId="0" borderId="18" xfId="5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/>
    </xf>
    <xf numFmtId="173" fontId="0" fillId="0" borderId="42" xfId="0" applyNumberFormat="1" applyFont="1" applyFill="1" applyBorder="1" applyAlignment="1" applyProtection="1">
      <alignment vertical="center" wrapText="1"/>
      <protection locked="0"/>
    </xf>
    <xf numFmtId="173" fontId="0" fillId="0" borderId="43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73" fontId="0" fillId="0" borderId="44" xfId="0" applyNumberFormat="1" applyFont="1" applyFill="1" applyBorder="1" applyAlignment="1" applyProtection="1">
      <alignment vertical="center" wrapText="1"/>
      <protection locked="0"/>
    </xf>
    <xf numFmtId="173" fontId="0" fillId="0" borderId="45" xfId="0" applyNumberFormat="1" applyFont="1" applyFill="1" applyBorder="1" applyAlignment="1" applyProtection="1">
      <alignment vertical="center" wrapText="1"/>
      <protection locked="0"/>
    </xf>
    <xf numFmtId="173" fontId="0" fillId="0" borderId="46" xfId="0" applyNumberFormat="1" applyFont="1" applyFill="1" applyBorder="1" applyAlignment="1" applyProtection="1">
      <alignment vertical="center" wrapText="1"/>
      <protection locked="0"/>
    </xf>
    <xf numFmtId="173" fontId="2" fillId="0" borderId="27" xfId="0" applyNumberFormat="1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>
      <alignment horizontal="right"/>
    </xf>
    <xf numFmtId="3" fontId="0" fillId="0" borderId="18" xfId="0" applyNumberFormat="1" applyBorder="1" applyAlignment="1">
      <alignment horizontal="center" wrapText="1"/>
    </xf>
    <xf numFmtId="3" fontId="0" fillId="0" borderId="18" xfId="0" applyNumberFormat="1" applyBorder="1" applyAlignment="1">
      <alignment horizontal="center" vertical="center"/>
    </xf>
    <xf numFmtId="3" fontId="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72" fillId="0" borderId="18" xfId="0" applyNumberFormat="1" applyFont="1" applyBorder="1" applyAlignment="1">
      <alignment/>
    </xf>
    <xf numFmtId="3" fontId="73" fillId="0" borderId="18" xfId="0" applyNumberFormat="1" applyFont="1" applyBorder="1" applyAlignment="1">
      <alignment/>
    </xf>
    <xf numFmtId="0" fontId="73" fillId="0" borderId="18" xfId="0" applyFont="1" applyBorder="1" applyAlignment="1">
      <alignment/>
    </xf>
    <xf numFmtId="3" fontId="74" fillId="0" borderId="18" xfId="0" applyNumberFormat="1" applyFont="1" applyBorder="1" applyAlignment="1">
      <alignment/>
    </xf>
    <xf numFmtId="0" fontId="72" fillId="0" borderId="18" xfId="0" applyFont="1" applyBorder="1" applyAlignment="1">
      <alignment/>
    </xf>
    <xf numFmtId="3" fontId="72" fillId="0" borderId="18" xfId="0" applyNumberFormat="1" applyFont="1" applyBorder="1" applyAlignment="1">
      <alignment horizontal="right"/>
    </xf>
    <xf numFmtId="0" fontId="74" fillId="0" borderId="18" xfId="0" applyFont="1" applyBorder="1" applyAlignment="1">
      <alignment/>
    </xf>
    <xf numFmtId="1" fontId="72" fillId="0" borderId="18" xfId="0" applyNumberFormat="1" applyFont="1" applyBorder="1" applyAlignment="1">
      <alignment/>
    </xf>
    <xf numFmtId="3" fontId="73" fillId="0" borderId="18" xfId="0" applyNumberFormat="1" applyFont="1" applyBorder="1" applyAlignment="1">
      <alignment vertical="center"/>
    </xf>
    <xf numFmtId="3" fontId="73" fillId="0" borderId="0" xfId="0" applyNumberFormat="1" applyFont="1" applyBorder="1" applyAlignment="1">
      <alignment/>
    </xf>
    <xf numFmtId="3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right"/>
    </xf>
    <xf numFmtId="0" fontId="75" fillId="0" borderId="0" xfId="0" applyFont="1" applyAlignment="1">
      <alignment/>
    </xf>
    <xf numFmtId="0" fontId="73" fillId="0" borderId="0" xfId="0" applyFont="1" applyAlignment="1">
      <alignment/>
    </xf>
    <xf numFmtId="0" fontId="76" fillId="0" borderId="0" xfId="59" applyFont="1" applyAlignment="1">
      <alignment horizontal="center"/>
      <protection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5" fillId="0" borderId="0" xfId="0" applyFont="1" applyBorder="1" applyAlignment="1">
      <alignment/>
    </xf>
    <xf numFmtId="0" fontId="79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3" fontId="0" fillId="0" borderId="15" xfId="0" applyNumberFormat="1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3" fontId="0" fillId="0" borderId="18" xfId="0" applyNumberFormat="1" applyBorder="1" applyAlignment="1">
      <alignment vertical="center" wrapText="1"/>
    </xf>
    <xf numFmtId="0" fontId="0" fillId="0" borderId="0" xfId="0" applyAlignment="1">
      <alignment wrapText="1"/>
    </xf>
    <xf numFmtId="3" fontId="0" fillId="33" borderId="18" xfId="0" applyNumberForma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13" fillId="33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/>
    </xf>
    <xf numFmtId="3" fontId="72" fillId="33" borderId="18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75" fillId="33" borderId="0" xfId="0" applyFont="1" applyFill="1" applyAlignment="1">
      <alignment/>
    </xf>
    <xf numFmtId="3" fontId="0" fillId="0" borderId="18" xfId="0" applyNumberForma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right" vertical="center"/>
    </xf>
    <xf numFmtId="1" fontId="2" fillId="0" borderId="19" xfId="0" applyNumberFormat="1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3" fontId="2" fillId="0" borderId="47" xfId="0" applyNumberFormat="1" applyFont="1" applyFill="1" applyBorder="1" applyAlignment="1">
      <alignment horizontal="center" vertical="center" wrapText="1"/>
    </xf>
    <xf numFmtId="173" fontId="2" fillId="0" borderId="48" xfId="0" applyNumberFormat="1" applyFont="1" applyFill="1" applyBorder="1" applyAlignment="1">
      <alignment horizontal="center" vertical="center" wrapText="1"/>
    </xf>
    <xf numFmtId="173" fontId="2" fillId="0" borderId="49" xfId="0" applyNumberFormat="1" applyFont="1" applyFill="1" applyBorder="1" applyAlignment="1">
      <alignment horizontal="center" vertical="center" wrapText="1"/>
    </xf>
    <xf numFmtId="173" fontId="2" fillId="0" borderId="50" xfId="0" applyNumberFormat="1" applyFont="1" applyFill="1" applyBorder="1" applyAlignment="1">
      <alignment horizontal="center" vertical="center" wrapText="1"/>
    </xf>
    <xf numFmtId="173" fontId="2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top"/>
    </xf>
    <xf numFmtId="3" fontId="0" fillId="0" borderId="11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18" xfId="59" applyFont="1" applyBorder="1" applyAlignment="1">
      <alignment horizontal="center"/>
      <protection/>
    </xf>
    <xf numFmtId="0" fontId="5" fillId="0" borderId="18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/>
      <protection/>
    </xf>
    <xf numFmtId="0" fontId="16" fillId="0" borderId="10" xfId="56" applyFont="1" applyFill="1" applyBorder="1" applyAlignment="1">
      <alignment horizontal="center" vertical="center"/>
      <protection/>
    </xf>
    <xf numFmtId="0" fontId="16" fillId="0" borderId="11" xfId="56" applyFont="1" applyFill="1" applyBorder="1" applyAlignment="1">
      <alignment horizontal="center" vertical="center"/>
      <protection/>
    </xf>
    <xf numFmtId="0" fontId="16" fillId="0" borderId="19" xfId="56" applyFont="1" applyFill="1" applyBorder="1" applyAlignment="1">
      <alignment horizontal="center" vertical="center"/>
      <protection/>
    </xf>
    <xf numFmtId="0" fontId="14" fillId="0" borderId="10" xfId="56" applyFont="1" applyBorder="1" applyAlignment="1">
      <alignment horizontal="center" wrapText="1"/>
      <protection/>
    </xf>
    <xf numFmtId="0" fontId="14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4" fillId="0" borderId="10" xfId="56" applyFont="1" applyBorder="1" applyAlignment="1">
      <alignment horizontal="center"/>
      <protection/>
    </xf>
    <xf numFmtId="0" fontId="14" fillId="0" borderId="11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4" sqref="A4:K4"/>
    </sheetView>
  </sheetViews>
  <sheetFormatPr defaultColWidth="9.140625" defaultRowHeight="12.75"/>
  <sheetData>
    <row r="1" ht="12.75">
      <c r="K1" s="38" t="s">
        <v>14</v>
      </c>
    </row>
    <row r="2" ht="12.75">
      <c r="K2" s="38"/>
    </row>
    <row r="4" spans="1:11" ht="12.75">
      <c r="A4" s="321" t="s">
        <v>416</v>
      </c>
      <c r="B4" s="321"/>
      <c r="C4" s="321"/>
      <c r="D4" s="321"/>
      <c r="E4" s="321"/>
      <c r="F4" s="321"/>
      <c r="G4" s="321"/>
      <c r="H4" s="321"/>
      <c r="I4" s="321"/>
      <c r="J4" s="322"/>
      <c r="K4" s="322"/>
    </row>
    <row r="5" spans="1:11" ht="12.75">
      <c r="A5" s="321" t="s">
        <v>170</v>
      </c>
      <c r="B5" s="323"/>
      <c r="C5" s="323"/>
      <c r="D5" s="323"/>
      <c r="E5" s="323"/>
      <c r="F5" s="323"/>
      <c r="G5" s="323"/>
      <c r="H5" s="323"/>
      <c r="I5" s="323"/>
      <c r="J5" s="322"/>
      <c r="K5" s="322"/>
    </row>
    <row r="6" spans="1:11" ht="12.75">
      <c r="A6" s="321" t="s">
        <v>96</v>
      </c>
      <c r="B6" s="323"/>
      <c r="C6" s="323"/>
      <c r="D6" s="323"/>
      <c r="E6" s="323"/>
      <c r="F6" s="323"/>
      <c r="G6" s="323"/>
      <c r="H6" s="323"/>
      <c r="I6" s="323"/>
      <c r="J6" s="322"/>
      <c r="K6" s="322"/>
    </row>
    <row r="7" ht="12.75">
      <c r="A7" s="8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68" t="s">
        <v>167</v>
      </c>
      <c r="C10" s="37"/>
      <c r="D10" s="168"/>
      <c r="E10" s="168"/>
      <c r="F10" s="168"/>
      <c r="G10" s="168"/>
      <c r="H10" s="168"/>
      <c r="I10" s="37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168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169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3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68" t="s">
        <v>97</v>
      </c>
      <c r="C16" s="37"/>
      <c r="D16" s="168"/>
      <c r="E16" s="168"/>
      <c r="F16" s="168"/>
      <c r="G16" s="168"/>
      <c r="H16" s="168"/>
      <c r="I16" s="168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2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1.421875" style="0" customWidth="1"/>
    <col min="2" max="10" width="10.7109375" style="0" customWidth="1"/>
  </cols>
  <sheetData>
    <row r="1" ht="12.75">
      <c r="J1" s="46" t="s">
        <v>420</v>
      </c>
    </row>
    <row r="4" spans="1:10" ht="12.75">
      <c r="A4" s="321" t="s">
        <v>32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>
      <c r="A5" s="321" t="s">
        <v>33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1:10" ht="12.75">
      <c r="A6" s="321" t="s">
        <v>34</v>
      </c>
      <c r="B6" s="321"/>
      <c r="C6" s="321"/>
      <c r="D6" s="321"/>
      <c r="E6" s="321"/>
      <c r="F6" s="321"/>
      <c r="G6" s="321"/>
      <c r="H6" s="321"/>
      <c r="I6" s="321"/>
      <c r="J6" s="321"/>
    </row>
    <row r="7" spans="1:4" ht="12.75">
      <c r="A7" s="15"/>
      <c r="B7" s="15"/>
      <c r="C7" s="15"/>
      <c r="D7" s="15"/>
    </row>
    <row r="8" spans="1:3" ht="12.75">
      <c r="A8" s="8"/>
      <c r="B8" s="8"/>
      <c r="C8" s="8"/>
    </row>
    <row r="9" spans="1:3" ht="12.75">
      <c r="A9" s="8"/>
      <c r="B9" s="8"/>
      <c r="C9" s="8"/>
    </row>
    <row r="10" spans="1:10" ht="12.75">
      <c r="A10" s="19"/>
      <c r="B10" s="396" t="s">
        <v>26</v>
      </c>
      <c r="C10" s="397"/>
      <c r="D10" s="398"/>
      <c r="E10" s="399" t="s">
        <v>27</v>
      </c>
      <c r="F10" s="400"/>
      <c r="G10" s="401"/>
      <c r="H10" s="396" t="s">
        <v>22</v>
      </c>
      <c r="I10" s="397"/>
      <c r="J10" s="398"/>
    </row>
    <row r="11" spans="1:10" ht="25.5">
      <c r="A11" s="19"/>
      <c r="B11" s="269" t="s">
        <v>141</v>
      </c>
      <c r="C11" s="269" t="s">
        <v>142</v>
      </c>
      <c r="D11" s="270" t="s">
        <v>140</v>
      </c>
      <c r="E11" s="269" t="s">
        <v>141</v>
      </c>
      <c r="F11" s="269" t="s">
        <v>142</v>
      </c>
      <c r="G11" s="270" t="s">
        <v>140</v>
      </c>
      <c r="H11" s="269" t="s">
        <v>141</v>
      </c>
      <c r="I11" s="269" t="s">
        <v>142</v>
      </c>
      <c r="J11" s="270" t="s">
        <v>140</v>
      </c>
    </row>
    <row r="12" spans="1:10" ht="12.75">
      <c r="A12" s="18" t="s">
        <v>28</v>
      </c>
      <c r="B12" s="271">
        <f aca="true" t="shared" si="0" ref="B12:G12">SUM(B14:B18)</f>
        <v>0</v>
      </c>
      <c r="C12" s="271">
        <f t="shared" si="0"/>
        <v>6356</v>
      </c>
      <c r="D12" s="271"/>
      <c r="E12" s="271">
        <f t="shared" si="0"/>
        <v>0</v>
      </c>
      <c r="F12" s="271">
        <f t="shared" si="0"/>
        <v>0</v>
      </c>
      <c r="G12" s="271">
        <f t="shared" si="0"/>
        <v>0</v>
      </c>
      <c r="H12" s="271">
        <f>B12+E12</f>
        <v>0</v>
      </c>
      <c r="I12" s="271">
        <f>C12+F12</f>
        <v>6356</v>
      </c>
      <c r="J12" s="108">
        <f>D12+G12</f>
        <v>0</v>
      </c>
    </row>
    <row r="13" spans="1:10" ht="12.75">
      <c r="A13" s="19"/>
      <c r="B13" s="47"/>
      <c r="C13" s="47"/>
      <c r="D13" s="261"/>
      <c r="E13" s="261"/>
      <c r="F13" s="261"/>
      <c r="G13" s="261"/>
      <c r="H13" s="271"/>
      <c r="I13" s="271"/>
      <c r="J13" s="108"/>
    </row>
    <row r="14" spans="1:10" ht="12.75">
      <c r="A14" s="19" t="s">
        <v>35</v>
      </c>
      <c r="B14" s="47"/>
      <c r="C14" s="47"/>
      <c r="D14" s="261"/>
      <c r="E14" s="261"/>
      <c r="F14" s="261"/>
      <c r="G14" s="261"/>
      <c r="H14" s="272"/>
      <c r="I14" s="272"/>
      <c r="J14" s="109">
        <f>D14+G14</f>
        <v>0</v>
      </c>
    </row>
    <row r="15" spans="1:10" ht="12.75">
      <c r="A15" s="19" t="s">
        <v>37</v>
      </c>
      <c r="B15" s="47"/>
      <c r="C15" s="47"/>
      <c r="D15" s="261"/>
      <c r="E15" s="261"/>
      <c r="F15" s="261"/>
      <c r="G15" s="261"/>
      <c r="H15" s="272"/>
      <c r="I15" s="272"/>
      <c r="J15" s="109"/>
    </row>
    <row r="16" spans="1:10" ht="12.75">
      <c r="A16" s="19" t="s">
        <v>285</v>
      </c>
      <c r="B16" s="47"/>
      <c r="C16" s="47">
        <v>6356</v>
      </c>
      <c r="D16" s="261"/>
      <c r="E16" s="261"/>
      <c r="F16" s="261"/>
      <c r="G16" s="261"/>
      <c r="H16" s="272"/>
      <c r="I16" s="109">
        <f>C16+F16</f>
        <v>6356</v>
      </c>
      <c r="J16" s="109">
        <f>D16+G16</f>
        <v>0</v>
      </c>
    </row>
    <row r="17" spans="1:10" ht="12.75">
      <c r="A17" s="19" t="s">
        <v>281</v>
      </c>
      <c r="B17" s="47"/>
      <c r="C17" s="47"/>
      <c r="D17" s="261"/>
      <c r="E17" s="261"/>
      <c r="F17" s="261"/>
      <c r="G17" s="261"/>
      <c r="H17" s="272"/>
      <c r="I17" s="272"/>
      <c r="J17" s="109"/>
    </row>
    <row r="18" spans="1:10" ht="12.75">
      <c r="A18" s="19" t="s">
        <v>282</v>
      </c>
      <c r="B18" s="47"/>
      <c r="C18" s="47"/>
      <c r="D18" s="261"/>
      <c r="E18" s="261"/>
      <c r="F18" s="261"/>
      <c r="G18" s="261"/>
      <c r="H18" s="272"/>
      <c r="I18" s="272"/>
      <c r="J18" s="109"/>
    </row>
    <row r="19" spans="1:10" ht="12.75">
      <c r="A19" s="19"/>
      <c r="B19" s="47"/>
      <c r="C19" s="47"/>
      <c r="D19" s="47"/>
      <c r="E19" s="47"/>
      <c r="F19" s="47"/>
      <c r="G19" s="47"/>
      <c r="H19" s="271"/>
      <c r="I19" s="271"/>
      <c r="J19" s="108"/>
    </row>
    <row r="20" spans="1:10" ht="12.75">
      <c r="A20" s="18" t="s">
        <v>29</v>
      </c>
      <c r="B20" s="108">
        <f aca="true" t="shared" si="1" ref="B20:G20">SUM(B22:B27)</f>
        <v>0</v>
      </c>
      <c r="C20" s="108">
        <f t="shared" si="1"/>
        <v>132318</v>
      </c>
      <c r="D20" s="108"/>
      <c r="E20" s="108">
        <f t="shared" si="1"/>
        <v>0</v>
      </c>
      <c r="F20" s="108">
        <f t="shared" si="1"/>
        <v>0</v>
      </c>
      <c r="G20" s="108">
        <f t="shared" si="1"/>
        <v>0</v>
      </c>
      <c r="H20" s="271">
        <f>B20+E20</f>
        <v>0</v>
      </c>
      <c r="I20" s="271">
        <f>C20+F20</f>
        <v>132318</v>
      </c>
      <c r="J20" s="108">
        <f>D20+G20</f>
        <v>0</v>
      </c>
    </row>
    <row r="21" spans="1:10" ht="12.75">
      <c r="A21" s="19"/>
      <c r="B21" s="47"/>
      <c r="C21" s="47"/>
      <c r="D21" s="47"/>
      <c r="E21" s="47"/>
      <c r="F21" s="47"/>
      <c r="G21" s="47"/>
      <c r="H21" s="271"/>
      <c r="I21" s="271"/>
      <c r="J21" s="108"/>
    </row>
    <row r="22" spans="1:10" ht="12.75">
      <c r="A22" s="19" t="s">
        <v>36</v>
      </c>
      <c r="B22" s="47"/>
      <c r="C22" s="47">
        <v>126000</v>
      </c>
      <c r="D22" s="47"/>
      <c r="E22" s="47"/>
      <c r="F22" s="47"/>
      <c r="G22" s="47"/>
      <c r="H22" s="272"/>
      <c r="I22" s="272">
        <f aca="true" t="shared" si="2" ref="I22:J24">C22+F22</f>
        <v>126000</v>
      </c>
      <c r="J22" s="272">
        <f t="shared" si="2"/>
        <v>0</v>
      </c>
    </row>
    <row r="23" spans="1:10" ht="12.75">
      <c r="A23" s="19" t="s">
        <v>38</v>
      </c>
      <c r="B23" s="47"/>
      <c r="C23" s="47"/>
      <c r="D23" s="47"/>
      <c r="E23" s="47"/>
      <c r="F23" s="47"/>
      <c r="G23" s="47"/>
      <c r="H23" s="272"/>
      <c r="I23" s="272">
        <f t="shared" si="2"/>
        <v>0</v>
      </c>
      <c r="J23" s="272">
        <f t="shared" si="2"/>
        <v>0</v>
      </c>
    </row>
    <row r="24" spans="1:10" ht="12.75">
      <c r="A24" s="19" t="s">
        <v>286</v>
      </c>
      <c r="B24" s="47"/>
      <c r="C24" s="47">
        <v>6318</v>
      </c>
      <c r="D24" s="47"/>
      <c r="E24" s="47"/>
      <c r="F24" s="47"/>
      <c r="G24" s="47"/>
      <c r="H24" s="272"/>
      <c r="I24" s="272">
        <f t="shared" si="2"/>
        <v>6318</v>
      </c>
      <c r="J24" s="272">
        <f t="shared" si="2"/>
        <v>0</v>
      </c>
    </row>
    <row r="25" spans="1:10" ht="12.75">
      <c r="A25" s="19" t="s">
        <v>283</v>
      </c>
      <c r="B25" s="47"/>
      <c r="C25" s="47"/>
      <c r="D25" s="47"/>
      <c r="E25" s="47"/>
      <c r="F25" s="47"/>
      <c r="G25" s="47"/>
      <c r="H25" s="272"/>
      <c r="I25" s="272"/>
      <c r="J25" s="109"/>
    </row>
    <row r="26" spans="1:10" ht="12.75">
      <c r="A26" s="19" t="s">
        <v>280</v>
      </c>
      <c r="B26" s="47"/>
      <c r="C26" s="47"/>
      <c r="D26" s="47"/>
      <c r="E26" s="47"/>
      <c r="F26" s="47"/>
      <c r="G26" s="47"/>
      <c r="H26" s="272"/>
      <c r="I26" s="272"/>
      <c r="J26" s="109"/>
    </row>
    <row r="27" spans="1:10" ht="12.75">
      <c r="A27" s="19" t="s">
        <v>284</v>
      </c>
      <c r="B27" s="47"/>
      <c r="C27" s="47"/>
      <c r="D27" s="47"/>
      <c r="E27" s="47"/>
      <c r="F27" s="47"/>
      <c r="G27" s="47"/>
      <c r="H27" s="272"/>
      <c r="I27" s="272"/>
      <c r="J27" s="109"/>
    </row>
    <row r="30" ht="15">
      <c r="B30" s="290"/>
    </row>
  </sheetData>
  <sheetProtection/>
  <mergeCells count="6">
    <mergeCell ref="B10:D10"/>
    <mergeCell ref="E10:G10"/>
    <mergeCell ref="H10:J10"/>
    <mergeCell ref="A4:J4"/>
    <mergeCell ref="A5:J5"/>
    <mergeCell ref="A6:J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4" sqref="A4:F4"/>
    </sheetView>
  </sheetViews>
  <sheetFormatPr defaultColWidth="9.140625" defaultRowHeight="12.75"/>
  <cols>
    <col min="2" max="2" width="50.421875" style="0" bestFit="1" customWidth="1"/>
    <col min="3" max="6" width="10.57421875" style="0" customWidth="1"/>
  </cols>
  <sheetData>
    <row r="1" ht="12.75">
      <c r="F1" s="46" t="s">
        <v>421</v>
      </c>
    </row>
    <row r="3" ht="12.75">
      <c r="D3" s="15"/>
    </row>
    <row r="4" spans="1:6" ht="12.75">
      <c r="A4" s="321" t="s">
        <v>422</v>
      </c>
      <c r="B4" s="321"/>
      <c r="C4" s="321"/>
      <c r="D4" s="321"/>
      <c r="E4" s="321"/>
      <c r="F4" s="321"/>
    </row>
    <row r="5" spans="1:6" ht="12.75">
      <c r="A5" s="321" t="s">
        <v>287</v>
      </c>
      <c r="B5" s="321"/>
      <c r="C5" s="321"/>
      <c r="D5" s="321"/>
      <c r="E5" s="321"/>
      <c r="F5" s="321"/>
    </row>
    <row r="6" spans="1:6" ht="12.75">
      <c r="A6" s="321" t="s">
        <v>288</v>
      </c>
      <c r="B6" s="321"/>
      <c r="C6" s="321"/>
      <c r="D6" s="321"/>
      <c r="E6" s="321"/>
      <c r="F6" s="321"/>
    </row>
    <row r="7" spans="3:4" ht="12.75">
      <c r="C7" s="15"/>
      <c r="D7" s="15"/>
    </row>
    <row r="8" spans="1:6" ht="12.75">
      <c r="A8" s="7"/>
      <c r="B8" s="7"/>
      <c r="C8" s="7"/>
      <c r="D8" s="7"/>
      <c r="E8" s="7"/>
      <c r="F8" s="46" t="s">
        <v>152</v>
      </c>
    </row>
    <row r="9" spans="1:6" s="8" customFormat="1" ht="25.5">
      <c r="A9" s="125" t="s">
        <v>137</v>
      </c>
      <c r="B9" s="295" t="s">
        <v>289</v>
      </c>
      <c r="C9" s="111" t="s">
        <v>141</v>
      </c>
      <c r="D9" s="111" t="s">
        <v>142</v>
      </c>
      <c r="E9" s="112" t="s">
        <v>140</v>
      </c>
      <c r="F9" s="111" t="s">
        <v>143</v>
      </c>
    </row>
    <row r="10" spans="1:6" s="9" customFormat="1" ht="12.75">
      <c r="A10" s="241" t="s">
        <v>154</v>
      </c>
      <c r="B10" s="239" t="s">
        <v>374</v>
      </c>
      <c r="C10" s="240">
        <v>800</v>
      </c>
      <c r="D10" s="240">
        <v>800</v>
      </c>
      <c r="E10" s="318"/>
      <c r="F10" s="299"/>
    </row>
    <row r="11" spans="1:6" s="9" customFormat="1" ht="12.75">
      <c r="A11" s="241" t="s">
        <v>155</v>
      </c>
      <c r="B11" s="239" t="s">
        <v>375</v>
      </c>
      <c r="C11" s="240">
        <v>200</v>
      </c>
      <c r="D11" s="240">
        <v>200</v>
      </c>
      <c r="E11" s="318"/>
      <c r="F11" s="317"/>
    </row>
    <row r="12" spans="1:6" ht="12.75">
      <c r="A12" s="148" t="s">
        <v>156</v>
      </c>
      <c r="B12" s="35" t="s">
        <v>376</v>
      </c>
      <c r="C12" s="47">
        <v>635</v>
      </c>
      <c r="D12" s="47">
        <v>635</v>
      </c>
      <c r="E12" s="121"/>
      <c r="F12" s="317"/>
    </row>
    <row r="13" spans="1:6" ht="12.75">
      <c r="A13" s="148" t="s">
        <v>157</v>
      </c>
      <c r="B13" s="35" t="s">
        <v>300</v>
      </c>
      <c r="C13" s="47">
        <v>635</v>
      </c>
      <c r="D13" s="47">
        <v>635</v>
      </c>
      <c r="E13" s="121"/>
      <c r="F13" s="317"/>
    </row>
    <row r="14" spans="1:6" ht="12.75">
      <c r="A14" s="148" t="s">
        <v>23</v>
      </c>
      <c r="B14" s="35" t="s">
        <v>377</v>
      </c>
      <c r="C14" s="47">
        <v>0</v>
      </c>
      <c r="D14" s="47">
        <v>252</v>
      </c>
      <c r="E14" s="47"/>
      <c r="F14" s="317"/>
    </row>
    <row r="15" spans="1:6" ht="12.75">
      <c r="A15" s="148" t="s">
        <v>24</v>
      </c>
      <c r="B15" s="35" t="s">
        <v>378</v>
      </c>
      <c r="C15" s="47">
        <v>0</v>
      </c>
      <c r="D15" s="47">
        <v>650</v>
      </c>
      <c r="E15" s="302"/>
      <c r="F15" s="317"/>
    </row>
    <row r="16" spans="1:6" ht="12.75">
      <c r="A16" s="19"/>
      <c r="B16" s="2"/>
      <c r="C16" s="47"/>
      <c r="D16" s="47"/>
      <c r="E16" s="302"/>
      <c r="F16" s="317"/>
    </row>
    <row r="17" spans="1:6" s="8" customFormat="1" ht="12.75">
      <c r="A17" s="20"/>
      <c r="B17" s="238" t="s">
        <v>237</v>
      </c>
      <c r="C17" s="108">
        <f>SUM(C10:C16)</f>
        <v>2270</v>
      </c>
      <c r="D17" s="108">
        <f>SUM(D10:D16)</f>
        <v>3172</v>
      </c>
      <c r="E17" s="309"/>
      <c r="F17" s="319"/>
    </row>
    <row r="18" spans="1:6" ht="12.75">
      <c r="A18" s="148"/>
      <c r="B18" s="151"/>
      <c r="C18" s="47"/>
      <c r="D18" s="47"/>
      <c r="E18" s="302"/>
      <c r="F18" s="317"/>
    </row>
    <row r="19" spans="1:6" ht="12.75">
      <c r="A19" s="148" t="s">
        <v>154</v>
      </c>
      <c r="B19" s="151" t="s">
        <v>379</v>
      </c>
      <c r="C19" s="47">
        <v>189</v>
      </c>
      <c r="D19" s="47">
        <v>189</v>
      </c>
      <c r="E19" s="302"/>
      <c r="F19" s="317"/>
    </row>
    <row r="20" spans="1:6" ht="12.75">
      <c r="A20" s="148" t="s">
        <v>155</v>
      </c>
      <c r="B20" s="151" t="s">
        <v>380</v>
      </c>
      <c r="C20" s="47">
        <v>31</v>
      </c>
      <c r="D20" s="47">
        <v>31</v>
      </c>
      <c r="E20" s="47"/>
      <c r="F20" s="317"/>
    </row>
    <row r="21" spans="1:6" ht="12.75">
      <c r="A21" s="148" t="s">
        <v>156</v>
      </c>
      <c r="B21" s="151" t="s">
        <v>381</v>
      </c>
      <c r="C21" s="47">
        <v>105</v>
      </c>
      <c r="D21" s="47">
        <v>105</v>
      </c>
      <c r="E21" s="47"/>
      <c r="F21" s="317"/>
    </row>
    <row r="22" spans="1:6" ht="12.75">
      <c r="A22" s="19"/>
      <c r="B22" s="35" t="s">
        <v>415</v>
      </c>
      <c r="C22" s="47"/>
      <c r="D22" s="47">
        <v>250</v>
      </c>
      <c r="E22" s="47"/>
      <c r="F22" s="317"/>
    </row>
    <row r="23" spans="1:6" ht="12.75">
      <c r="A23" s="18"/>
      <c r="B23" s="23" t="s">
        <v>238</v>
      </c>
      <c r="C23" s="108">
        <f>SUM(C19:C21)</f>
        <v>325</v>
      </c>
      <c r="D23" s="108">
        <f>SUM(D19:D22)</f>
        <v>575</v>
      </c>
      <c r="E23" s="108"/>
      <c r="F23" s="319"/>
    </row>
    <row r="24" spans="1:6" ht="12.75">
      <c r="A24" s="19"/>
      <c r="B24" s="2"/>
      <c r="C24" s="47"/>
      <c r="D24" s="47"/>
      <c r="E24" s="47"/>
      <c r="F24" s="317"/>
    </row>
    <row r="25" spans="1:6" ht="12.75">
      <c r="A25" s="148" t="s">
        <v>154</v>
      </c>
      <c r="B25" s="258" t="s">
        <v>382</v>
      </c>
      <c r="C25" s="47">
        <v>1200</v>
      </c>
      <c r="D25" s="47">
        <v>1200</v>
      </c>
      <c r="E25" s="47"/>
      <c r="F25" s="317"/>
    </row>
    <row r="26" spans="1:6" ht="12.75">
      <c r="A26" s="148" t="s">
        <v>155</v>
      </c>
      <c r="B26" s="258" t="s">
        <v>383</v>
      </c>
      <c r="C26" s="47">
        <v>300</v>
      </c>
      <c r="D26" s="47">
        <v>300</v>
      </c>
      <c r="E26" s="47"/>
      <c r="F26" s="317"/>
    </row>
    <row r="27" spans="1:6" ht="12.75">
      <c r="A27" s="148" t="s">
        <v>156</v>
      </c>
      <c r="B27" s="258" t="s">
        <v>384</v>
      </c>
      <c r="C27" s="47">
        <v>1500</v>
      </c>
      <c r="D27" s="47">
        <v>1500</v>
      </c>
      <c r="E27" s="47"/>
      <c r="F27" s="317"/>
    </row>
    <row r="28" spans="1:6" ht="12.75">
      <c r="A28" s="148" t="s">
        <v>157</v>
      </c>
      <c r="B28" s="258" t="s">
        <v>299</v>
      </c>
      <c r="C28" s="47">
        <v>400</v>
      </c>
      <c r="D28" s="47">
        <v>400</v>
      </c>
      <c r="E28" s="47"/>
      <c r="F28" s="317"/>
    </row>
    <row r="29" spans="1:6" ht="12.75">
      <c r="A29" s="148" t="s">
        <v>23</v>
      </c>
      <c r="B29" s="258" t="s">
        <v>385</v>
      </c>
      <c r="C29" s="47">
        <v>960</v>
      </c>
      <c r="D29" s="47">
        <v>960</v>
      </c>
      <c r="E29" s="47"/>
      <c r="F29" s="317"/>
    </row>
    <row r="30" spans="1:6" ht="12.75">
      <c r="A30" s="148" t="s">
        <v>24</v>
      </c>
      <c r="B30" s="258" t="s">
        <v>386</v>
      </c>
      <c r="C30" s="47">
        <v>378</v>
      </c>
      <c r="D30" s="47">
        <v>378</v>
      </c>
      <c r="E30" s="47"/>
      <c r="F30" s="317"/>
    </row>
    <row r="31" spans="1:6" ht="12.75">
      <c r="A31" s="148" t="s">
        <v>15</v>
      </c>
      <c r="B31" s="258" t="s">
        <v>340</v>
      </c>
      <c r="C31" s="47">
        <v>12000</v>
      </c>
      <c r="D31" s="47">
        <v>12000</v>
      </c>
      <c r="E31" s="47"/>
      <c r="F31" s="317"/>
    </row>
    <row r="32" spans="1:6" ht="12.75">
      <c r="A32" s="148" t="s">
        <v>243</v>
      </c>
      <c r="B32" s="258" t="s">
        <v>387</v>
      </c>
      <c r="C32" s="47">
        <v>3500</v>
      </c>
      <c r="D32" s="47">
        <v>3500</v>
      </c>
      <c r="E32" s="47"/>
      <c r="F32" s="317"/>
    </row>
    <row r="33" spans="1:6" s="301" customFormat="1" ht="12.75">
      <c r="A33" s="149" t="s">
        <v>25</v>
      </c>
      <c r="B33" s="296" t="s">
        <v>388</v>
      </c>
      <c r="C33" s="300">
        <v>5000</v>
      </c>
      <c r="D33" s="300">
        <v>5000</v>
      </c>
      <c r="E33" s="300"/>
      <c r="F33" s="317"/>
    </row>
    <row r="34" spans="1:6" ht="12.75">
      <c r="A34" s="155" t="s">
        <v>244</v>
      </c>
      <c r="B34" s="296" t="s">
        <v>389</v>
      </c>
      <c r="C34" s="113">
        <v>300</v>
      </c>
      <c r="D34" s="113">
        <v>300</v>
      </c>
      <c r="E34" s="113"/>
      <c r="F34" s="317"/>
    </row>
    <row r="35" spans="1:6" ht="12.75">
      <c r="A35" s="148" t="s">
        <v>245</v>
      </c>
      <c r="B35" s="294" t="s">
        <v>341</v>
      </c>
      <c r="C35" s="47">
        <v>2731</v>
      </c>
      <c r="D35" s="47">
        <v>2731</v>
      </c>
      <c r="E35" s="47"/>
      <c r="F35" s="317"/>
    </row>
    <row r="36" spans="1:6" ht="12.75">
      <c r="A36" s="155" t="s">
        <v>246</v>
      </c>
      <c r="B36" s="294" t="s">
        <v>390</v>
      </c>
      <c r="C36" s="47">
        <v>1100</v>
      </c>
      <c r="D36" s="47">
        <v>1100</v>
      </c>
      <c r="E36" s="47"/>
      <c r="F36" s="317"/>
    </row>
    <row r="37" spans="1:6" ht="12.75">
      <c r="A37" s="148" t="s">
        <v>247</v>
      </c>
      <c r="B37" s="296" t="s">
        <v>391</v>
      </c>
      <c r="C37" s="113">
        <v>3893</v>
      </c>
      <c r="D37" s="113">
        <v>3893</v>
      </c>
      <c r="E37" s="113"/>
      <c r="F37" s="317"/>
    </row>
    <row r="38" spans="1:6" ht="12.75">
      <c r="A38" s="155" t="s">
        <v>248</v>
      </c>
      <c r="B38" s="297" t="s">
        <v>392</v>
      </c>
      <c r="C38" s="113">
        <v>1500</v>
      </c>
      <c r="D38" s="113">
        <v>1500</v>
      </c>
      <c r="E38" s="113"/>
      <c r="F38" s="317"/>
    </row>
    <row r="39" spans="1:6" ht="12.75" customHeight="1">
      <c r="A39" s="148" t="s">
        <v>249</v>
      </c>
      <c r="B39" s="296" t="s">
        <v>393</v>
      </c>
      <c r="C39" s="113">
        <v>500</v>
      </c>
      <c r="D39" s="113">
        <v>500</v>
      </c>
      <c r="E39" s="47"/>
      <c r="F39" s="317"/>
    </row>
    <row r="40" spans="1:6" ht="12.75">
      <c r="A40" s="155" t="s">
        <v>250</v>
      </c>
      <c r="B40" s="294" t="s">
        <v>394</v>
      </c>
      <c r="C40" s="47">
        <v>2000</v>
      </c>
      <c r="D40" s="47">
        <v>2000</v>
      </c>
      <c r="E40" s="47"/>
      <c r="F40" s="317"/>
    </row>
    <row r="41" spans="1:6" ht="12.75">
      <c r="A41" s="148" t="s">
        <v>251</v>
      </c>
      <c r="B41" s="294" t="s">
        <v>395</v>
      </c>
      <c r="C41" s="47">
        <v>500</v>
      </c>
      <c r="D41" s="47">
        <v>500</v>
      </c>
      <c r="E41" s="47"/>
      <c r="F41" s="317"/>
    </row>
    <row r="42" spans="1:6" ht="12.75">
      <c r="A42" s="155" t="s">
        <v>252</v>
      </c>
      <c r="B42" s="294" t="s">
        <v>396</v>
      </c>
      <c r="C42" s="47">
        <v>450</v>
      </c>
      <c r="D42" s="47">
        <v>450</v>
      </c>
      <c r="E42" s="47"/>
      <c r="F42" s="317"/>
    </row>
    <row r="43" spans="1:6" ht="12.75">
      <c r="A43" s="148" t="s">
        <v>301</v>
      </c>
      <c r="B43" s="294" t="s">
        <v>397</v>
      </c>
      <c r="C43" s="47">
        <v>3000</v>
      </c>
      <c r="D43" s="47">
        <v>3416</v>
      </c>
      <c r="E43" s="47"/>
      <c r="F43" s="317"/>
    </row>
    <row r="44" spans="1:6" ht="12.75">
      <c r="A44" s="155" t="s">
        <v>302</v>
      </c>
      <c r="B44" s="294" t="s">
        <v>398</v>
      </c>
      <c r="C44" s="47">
        <v>5000</v>
      </c>
      <c r="D44" s="47">
        <v>5000</v>
      </c>
      <c r="E44" s="47"/>
      <c r="F44" s="317"/>
    </row>
    <row r="45" spans="1:6" ht="12.75">
      <c r="A45" s="148" t="s">
        <v>303</v>
      </c>
      <c r="B45" s="296" t="s">
        <v>342</v>
      </c>
      <c r="C45" s="47">
        <v>1382</v>
      </c>
      <c r="D45" s="47">
        <v>1382</v>
      </c>
      <c r="E45" s="47"/>
      <c r="F45" s="317"/>
    </row>
    <row r="46" spans="1:8" ht="12.75">
      <c r="A46" s="155" t="s">
        <v>304</v>
      </c>
      <c r="B46" s="296" t="s">
        <v>399</v>
      </c>
      <c r="C46" s="47">
        <v>170</v>
      </c>
      <c r="D46" s="47">
        <v>170</v>
      </c>
      <c r="E46" s="47"/>
      <c r="F46" s="317"/>
      <c r="H46" s="126"/>
    </row>
    <row r="47" spans="1:8" ht="12.75">
      <c r="A47" s="148" t="s">
        <v>347</v>
      </c>
      <c r="B47" s="258" t="s">
        <v>400</v>
      </c>
      <c r="C47" s="47">
        <v>550</v>
      </c>
      <c r="D47" s="47">
        <v>550</v>
      </c>
      <c r="E47" s="47"/>
      <c r="F47" s="317"/>
      <c r="H47" s="126"/>
    </row>
    <row r="48" spans="1:8" ht="12.75">
      <c r="A48" s="155" t="s">
        <v>348</v>
      </c>
      <c r="B48" s="258" t="s">
        <v>401</v>
      </c>
      <c r="C48" s="47">
        <v>400</v>
      </c>
      <c r="D48" s="47">
        <v>400</v>
      </c>
      <c r="E48" s="47"/>
      <c r="F48" s="317"/>
      <c r="H48" s="126"/>
    </row>
    <row r="49" spans="1:8" ht="12.75">
      <c r="A49" s="148" t="s">
        <v>349</v>
      </c>
      <c r="B49" s="296" t="s">
        <v>402</v>
      </c>
      <c r="C49" s="113">
        <v>100</v>
      </c>
      <c r="D49" s="113">
        <v>100</v>
      </c>
      <c r="E49" s="113"/>
      <c r="F49" s="317"/>
      <c r="H49" s="126"/>
    </row>
    <row r="50" spans="1:8" ht="12.75">
      <c r="A50" s="155" t="s">
        <v>350</v>
      </c>
      <c r="B50" s="258" t="s">
        <v>403</v>
      </c>
      <c r="C50" s="47">
        <v>10</v>
      </c>
      <c r="D50" s="47">
        <v>10</v>
      </c>
      <c r="E50" s="47"/>
      <c r="F50" s="317"/>
      <c r="H50" s="126"/>
    </row>
    <row r="51" spans="1:6" ht="12.75">
      <c r="A51" s="148" t="s">
        <v>354</v>
      </c>
      <c r="B51" s="296" t="s">
        <v>404</v>
      </c>
      <c r="C51" s="113">
        <v>300</v>
      </c>
      <c r="D51" s="113">
        <v>300</v>
      </c>
      <c r="E51" s="113"/>
      <c r="F51" s="317"/>
    </row>
    <row r="52" spans="1:6" ht="12.75">
      <c r="A52" s="155" t="s">
        <v>355</v>
      </c>
      <c r="B52" s="296" t="s">
        <v>405</v>
      </c>
      <c r="C52" s="47">
        <v>170</v>
      </c>
      <c r="D52" s="47">
        <v>170</v>
      </c>
      <c r="E52" s="47"/>
      <c r="F52" s="317"/>
    </row>
    <row r="53" spans="1:6" ht="12.75">
      <c r="A53" s="148" t="s">
        <v>356</v>
      </c>
      <c r="B53" s="35" t="s">
        <v>300</v>
      </c>
      <c r="C53" s="47">
        <v>2665</v>
      </c>
      <c r="D53" s="47">
        <v>2665</v>
      </c>
      <c r="E53" s="47"/>
      <c r="F53" s="317"/>
    </row>
    <row r="54" spans="1:6" ht="12.75">
      <c r="A54" s="155" t="s">
        <v>357</v>
      </c>
      <c r="B54" s="35" t="s">
        <v>406</v>
      </c>
      <c r="C54" s="47">
        <v>0</v>
      </c>
      <c r="D54" s="47">
        <v>457</v>
      </c>
      <c r="E54" s="47"/>
      <c r="F54" s="317"/>
    </row>
    <row r="55" spans="1:6" ht="12.75">
      <c r="A55" s="148" t="s">
        <v>358</v>
      </c>
      <c r="B55" s="28" t="s">
        <v>407</v>
      </c>
      <c r="C55" s="19">
        <v>0</v>
      </c>
      <c r="D55" s="109">
        <v>4000</v>
      </c>
      <c r="E55" s="109"/>
      <c r="F55" s="317"/>
    </row>
    <row r="56" spans="1:6" ht="12.75">
      <c r="A56" s="155" t="s">
        <v>359</v>
      </c>
      <c r="B56" s="35" t="s">
        <v>408</v>
      </c>
      <c r="C56" s="47">
        <v>0</v>
      </c>
      <c r="D56" s="47">
        <v>601</v>
      </c>
      <c r="E56" s="47"/>
      <c r="F56" s="317"/>
    </row>
    <row r="57" spans="1:6" ht="12.75">
      <c r="A57" s="148" t="s">
        <v>360</v>
      </c>
      <c r="B57" s="35" t="s">
        <v>409</v>
      </c>
      <c r="C57" s="47">
        <v>0</v>
      </c>
      <c r="D57" s="47">
        <v>4202</v>
      </c>
      <c r="E57" s="47"/>
      <c r="F57" s="317"/>
    </row>
    <row r="58" spans="1:6" ht="12.75">
      <c r="A58" s="155" t="s">
        <v>361</v>
      </c>
      <c r="B58" s="263" t="s">
        <v>410</v>
      </c>
      <c r="C58" s="19">
        <v>0</v>
      </c>
      <c r="D58" s="19">
        <v>1630</v>
      </c>
      <c r="E58" s="302"/>
      <c r="F58" s="317"/>
    </row>
    <row r="59" spans="1:6" ht="12.75">
      <c r="A59" s="155"/>
      <c r="B59" s="35"/>
      <c r="C59" s="263"/>
      <c r="D59" s="263"/>
      <c r="E59" s="47"/>
      <c r="F59" s="317"/>
    </row>
    <row r="60" spans="1:6" ht="12.75">
      <c r="A60" s="155"/>
      <c r="B60" s="35"/>
      <c r="C60" s="263"/>
      <c r="D60" s="263"/>
      <c r="E60" s="47"/>
      <c r="F60" s="317"/>
    </row>
    <row r="61" spans="1:6" ht="12.75">
      <c r="A61" s="19"/>
      <c r="B61" s="35"/>
      <c r="C61" s="109"/>
      <c r="D61" s="109"/>
      <c r="E61" s="47"/>
      <c r="F61" s="317"/>
    </row>
    <row r="62" spans="1:6" ht="12.75">
      <c r="A62" s="19"/>
      <c r="B62" s="2"/>
      <c r="C62" s="47"/>
      <c r="D62" s="47"/>
      <c r="E62" s="47"/>
      <c r="F62" s="317"/>
    </row>
    <row r="63" spans="1:6" ht="12.75">
      <c r="A63" s="19"/>
      <c r="B63" s="2"/>
      <c r="C63" s="47"/>
      <c r="D63" s="47"/>
      <c r="E63" s="47"/>
      <c r="F63" s="317"/>
    </row>
    <row r="64" spans="1:6" ht="12.75">
      <c r="A64" s="19"/>
      <c r="B64" s="23" t="s">
        <v>293</v>
      </c>
      <c r="C64" s="108">
        <f>SUM(C25:C59)</f>
        <v>51959</v>
      </c>
      <c r="D64" s="108">
        <f>SUM(D25:D63)</f>
        <v>63265</v>
      </c>
      <c r="E64" s="108"/>
      <c r="F64" s="319"/>
    </row>
    <row r="65" spans="1:6" ht="12.75">
      <c r="A65" s="19"/>
      <c r="B65" s="2"/>
      <c r="C65" s="47"/>
      <c r="D65" s="47"/>
      <c r="E65" s="47"/>
      <c r="F65" s="319"/>
    </row>
    <row r="66" spans="1:6" ht="12.75">
      <c r="A66" s="19"/>
      <c r="B66" s="2"/>
      <c r="C66" s="47"/>
      <c r="D66" s="47"/>
      <c r="E66" s="47"/>
      <c r="F66" s="319"/>
    </row>
    <row r="67" spans="1:6" ht="12.75">
      <c r="A67" s="19"/>
      <c r="B67" s="2"/>
      <c r="C67" s="47"/>
      <c r="D67" s="47"/>
      <c r="E67" s="47"/>
      <c r="F67" s="319"/>
    </row>
    <row r="68" spans="1:6" ht="12.75">
      <c r="A68" s="19"/>
      <c r="B68" s="2"/>
      <c r="C68" s="47"/>
      <c r="D68" s="47"/>
      <c r="E68" s="47"/>
      <c r="F68" s="319"/>
    </row>
    <row r="69" spans="1:6" ht="12.75">
      <c r="A69" s="19"/>
      <c r="B69" s="1"/>
      <c r="C69" s="47"/>
      <c r="D69" s="273"/>
      <c r="E69" s="273"/>
      <c r="F69" s="319"/>
    </row>
    <row r="70" spans="1:6" ht="12.75">
      <c r="A70" s="18"/>
      <c r="B70" s="5" t="s">
        <v>305</v>
      </c>
      <c r="C70" s="108">
        <f>C17+C23+C64</f>
        <v>54554</v>
      </c>
      <c r="D70" s="108">
        <f>D17+D23+D64</f>
        <v>67012</v>
      </c>
      <c r="E70" s="108"/>
      <c r="F70" s="319"/>
    </row>
    <row r="71" spans="1:6" ht="12.75">
      <c r="A71" s="402" t="s">
        <v>306</v>
      </c>
      <c r="B71" s="403"/>
      <c r="C71" s="403"/>
      <c r="D71" s="403"/>
      <c r="E71" s="403"/>
      <c r="F71" s="403"/>
    </row>
    <row r="72" spans="1:6" ht="12.75">
      <c r="A72" s="6"/>
      <c r="B72" s="6"/>
      <c r="C72" s="150"/>
      <c r="D72" s="150"/>
      <c r="E72" s="150"/>
      <c r="F72" s="46" t="s">
        <v>146</v>
      </c>
    </row>
    <row r="74" spans="1:6" ht="12.75">
      <c r="A74" s="7"/>
      <c r="B74" s="7"/>
      <c r="C74" s="7"/>
      <c r="D74" s="7"/>
      <c r="E74" s="7"/>
      <c r="F74" s="46" t="s">
        <v>152</v>
      </c>
    </row>
    <row r="75" spans="1:6" ht="25.5">
      <c r="A75" s="125" t="s">
        <v>137</v>
      </c>
      <c r="B75" s="295" t="s">
        <v>138</v>
      </c>
      <c r="C75" s="111" t="s">
        <v>141</v>
      </c>
      <c r="D75" s="111" t="s">
        <v>142</v>
      </c>
      <c r="E75" s="112" t="s">
        <v>140</v>
      </c>
      <c r="F75" s="111" t="s">
        <v>143</v>
      </c>
    </row>
    <row r="76" spans="1:6" ht="12.75">
      <c r="A76" s="148"/>
      <c r="B76" s="35"/>
      <c r="C76" s="47"/>
      <c r="D76" s="47"/>
      <c r="E76" s="47"/>
      <c r="F76" s="25"/>
    </row>
    <row r="77" spans="1:6" ht="12.75">
      <c r="A77" s="148"/>
      <c r="B77" s="238"/>
      <c r="C77" s="47"/>
      <c r="D77" s="47"/>
      <c r="E77" s="47"/>
      <c r="F77" s="25"/>
    </row>
    <row r="78" spans="1:6" ht="12.75">
      <c r="A78" s="148"/>
      <c r="B78" s="151"/>
      <c r="C78" s="47"/>
      <c r="D78" s="47"/>
      <c r="E78" s="47"/>
      <c r="F78" s="25"/>
    </row>
    <row r="79" spans="1:6" s="8" customFormat="1" ht="12.75">
      <c r="A79" s="20"/>
      <c r="B79" s="238" t="s">
        <v>237</v>
      </c>
      <c r="C79" s="108">
        <f>SUM(C76:C76)</f>
        <v>0</v>
      </c>
      <c r="D79" s="108">
        <f>SUM(D76:D76)</f>
        <v>0</v>
      </c>
      <c r="E79" s="108"/>
      <c r="F79" s="24"/>
    </row>
    <row r="80" spans="1:6" ht="12.75">
      <c r="A80" s="19"/>
      <c r="B80" s="23"/>
      <c r="C80" s="108"/>
      <c r="D80" s="47"/>
      <c r="E80" s="47"/>
      <c r="F80" s="25"/>
    </row>
    <row r="81" spans="1:6" ht="12.75">
      <c r="A81" s="148"/>
      <c r="B81" s="35"/>
      <c r="C81" s="47"/>
      <c r="D81" s="47"/>
      <c r="E81" s="47"/>
      <c r="F81" s="25"/>
    </row>
    <row r="82" spans="1:6" ht="12.75">
      <c r="A82" s="148"/>
      <c r="B82" s="35"/>
      <c r="C82" s="47"/>
      <c r="D82" s="47"/>
      <c r="E82" s="47"/>
      <c r="F82" s="25"/>
    </row>
    <row r="83" spans="1:6" ht="12.75">
      <c r="A83" s="148"/>
      <c r="B83" s="23" t="s">
        <v>238</v>
      </c>
      <c r="C83" s="108">
        <v>0</v>
      </c>
      <c r="D83" s="108">
        <v>0</v>
      </c>
      <c r="E83" s="47"/>
      <c r="F83" s="25"/>
    </row>
    <row r="84" spans="1:6" ht="12.75">
      <c r="A84" s="148"/>
      <c r="B84" s="28"/>
      <c r="C84" s="47"/>
      <c r="D84" s="47"/>
      <c r="E84" s="47"/>
      <c r="F84" s="25"/>
    </row>
    <row r="85" spans="1:6" ht="12.75">
      <c r="A85" s="148" t="s">
        <v>154</v>
      </c>
      <c r="B85" s="35" t="s">
        <v>411</v>
      </c>
      <c r="C85" s="47">
        <v>2000</v>
      </c>
      <c r="D85" s="47">
        <v>2000</v>
      </c>
      <c r="E85" s="302"/>
      <c r="F85" s="319"/>
    </row>
    <row r="86" spans="1:6" ht="12.75">
      <c r="A86" s="148" t="s">
        <v>155</v>
      </c>
      <c r="B86" s="35" t="s">
        <v>412</v>
      </c>
      <c r="C86" s="47">
        <v>45810</v>
      </c>
      <c r="D86" s="47">
        <v>45810</v>
      </c>
      <c r="E86" s="47"/>
      <c r="F86" s="319"/>
    </row>
    <row r="87" spans="1:7" ht="12.75">
      <c r="A87" s="148"/>
      <c r="B87" s="35"/>
      <c r="C87" s="47"/>
      <c r="D87" s="47"/>
      <c r="E87" s="47"/>
      <c r="F87" s="319"/>
      <c r="G87" s="9"/>
    </row>
    <row r="88" spans="1:6" ht="12.75">
      <c r="A88" s="148"/>
      <c r="B88" s="35"/>
      <c r="C88" s="47"/>
      <c r="D88" s="47"/>
      <c r="E88" s="47"/>
      <c r="F88" s="319"/>
    </row>
    <row r="89" spans="1:6" ht="12.75">
      <c r="A89" s="18"/>
      <c r="B89" s="23" t="s">
        <v>293</v>
      </c>
      <c r="C89" s="108">
        <f>SUM(C81:C87)</f>
        <v>47810</v>
      </c>
      <c r="D89" s="309">
        <f>SUM(D81:D87)</f>
        <v>47810</v>
      </c>
      <c r="E89" s="108"/>
      <c r="F89" s="319"/>
    </row>
    <row r="90" spans="1:6" ht="12.75">
      <c r="A90" s="19"/>
      <c r="B90" s="2"/>
      <c r="C90" s="47"/>
      <c r="D90" s="273"/>
      <c r="E90" s="47"/>
      <c r="F90" s="319"/>
    </row>
    <row r="91" spans="1:6" ht="12.75">
      <c r="A91" s="19"/>
      <c r="B91" s="1"/>
      <c r="C91" s="47"/>
      <c r="D91" s="47"/>
      <c r="E91" s="47"/>
      <c r="F91" s="319"/>
    </row>
    <row r="92" spans="1:6" ht="12.75">
      <c r="A92" s="19"/>
      <c r="B92" s="1"/>
      <c r="C92" s="47"/>
      <c r="D92" s="47"/>
      <c r="E92" s="47"/>
      <c r="F92" s="319"/>
    </row>
    <row r="93" spans="1:6" ht="12.75">
      <c r="A93" s="19"/>
      <c r="B93" s="1"/>
      <c r="C93" s="47"/>
      <c r="D93" s="47"/>
      <c r="E93" s="47"/>
      <c r="F93" s="319"/>
    </row>
    <row r="94" spans="1:6" ht="12.75">
      <c r="A94" s="18"/>
      <c r="B94" s="5" t="s">
        <v>305</v>
      </c>
      <c r="C94" s="108">
        <f>C79+C89+C83</f>
        <v>47810</v>
      </c>
      <c r="D94" s="108">
        <f>D79+D89+D83</f>
        <v>47810</v>
      </c>
      <c r="E94" s="108"/>
      <c r="F94" s="319"/>
    </row>
  </sheetData>
  <sheetProtection/>
  <mergeCells count="4">
    <mergeCell ref="A4:F4"/>
    <mergeCell ref="A5:F5"/>
    <mergeCell ref="A6:F6"/>
    <mergeCell ref="A71:F7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46" t="s">
        <v>423</v>
      </c>
    </row>
    <row r="3" spans="1:14" ht="12.75">
      <c r="A3" s="321" t="s">
        <v>424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2.75">
      <c r="A4" s="321" t="s">
        <v>292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14" ht="12.75">
      <c r="A5" s="321" t="s">
        <v>161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8" ht="12.75">
      <c r="L8" s="46" t="s">
        <v>153</v>
      </c>
    </row>
    <row r="9" spans="1:13" ht="25.5">
      <c r="A9" s="155" t="s">
        <v>137</v>
      </c>
      <c r="B9" s="406" t="s">
        <v>47</v>
      </c>
      <c r="C9" s="407"/>
      <c r="D9" s="407"/>
      <c r="E9" s="407"/>
      <c r="F9" s="407"/>
      <c r="G9" s="406" t="s">
        <v>48</v>
      </c>
      <c r="H9" s="407"/>
      <c r="I9" s="407"/>
      <c r="J9" s="111" t="s">
        <v>141</v>
      </c>
      <c r="K9" s="111" t="s">
        <v>142</v>
      </c>
      <c r="L9" s="112" t="s">
        <v>140</v>
      </c>
      <c r="M9" s="111" t="s">
        <v>143</v>
      </c>
    </row>
    <row r="10" spans="1:13" ht="38.25" customHeight="1">
      <c r="A10" s="155" t="s">
        <v>154</v>
      </c>
      <c r="B10" s="404" t="s">
        <v>290</v>
      </c>
      <c r="C10" s="405"/>
      <c r="D10" s="405"/>
      <c r="E10" s="405"/>
      <c r="F10" s="405"/>
      <c r="G10" s="405"/>
      <c r="H10" s="405"/>
      <c r="I10" s="405"/>
      <c r="J10" s="19"/>
      <c r="K10" s="19"/>
      <c r="L10" s="19"/>
      <c r="M10" s="19"/>
    </row>
    <row r="11" spans="1:13" ht="38.25" customHeight="1">
      <c r="A11" s="155" t="s">
        <v>155</v>
      </c>
      <c r="B11" s="404" t="s">
        <v>42</v>
      </c>
      <c r="C11" s="405"/>
      <c r="D11" s="405"/>
      <c r="E11" s="405"/>
      <c r="F11" s="405"/>
      <c r="G11" s="405"/>
      <c r="H11" s="405"/>
      <c r="I11" s="405"/>
      <c r="J11" s="19"/>
      <c r="K11" s="19"/>
      <c r="L11" s="19"/>
      <c r="M11" s="19"/>
    </row>
    <row r="12" spans="1:13" ht="25.5" customHeight="1">
      <c r="A12" s="155" t="s">
        <v>156</v>
      </c>
      <c r="B12" s="404" t="s">
        <v>43</v>
      </c>
      <c r="C12" s="405"/>
      <c r="D12" s="405"/>
      <c r="E12" s="405"/>
      <c r="F12" s="405"/>
      <c r="G12" s="405"/>
      <c r="H12" s="405"/>
      <c r="I12" s="405"/>
      <c r="J12" s="19"/>
      <c r="K12" s="19"/>
      <c r="L12" s="19"/>
      <c r="M12" s="19"/>
    </row>
    <row r="13" spans="1:13" ht="25.5" customHeight="1">
      <c r="A13" s="155" t="s">
        <v>157</v>
      </c>
      <c r="B13" s="404" t="s">
        <v>44</v>
      </c>
      <c r="C13" s="405"/>
      <c r="D13" s="405"/>
      <c r="E13" s="405"/>
      <c r="F13" s="405"/>
      <c r="G13" s="405"/>
      <c r="H13" s="405"/>
      <c r="I13" s="405"/>
      <c r="J13" s="19"/>
      <c r="K13" s="19"/>
      <c r="L13" s="19"/>
      <c r="M13" s="19"/>
    </row>
    <row r="14" spans="1:13" ht="51" customHeight="1">
      <c r="A14" s="155" t="s">
        <v>23</v>
      </c>
      <c r="B14" s="404" t="s">
        <v>45</v>
      </c>
      <c r="C14" s="405"/>
      <c r="D14" s="405"/>
      <c r="E14" s="405"/>
      <c r="F14" s="405"/>
      <c r="G14" s="405"/>
      <c r="H14" s="405"/>
      <c r="I14" s="405"/>
      <c r="J14" s="19"/>
      <c r="K14" s="19"/>
      <c r="L14" s="19"/>
      <c r="M14" s="19"/>
    </row>
    <row r="15" spans="1:13" ht="25.5" customHeight="1">
      <c r="A15" s="155" t="s">
        <v>24</v>
      </c>
      <c r="B15" s="404" t="s">
        <v>46</v>
      </c>
      <c r="C15" s="405"/>
      <c r="D15" s="405"/>
      <c r="E15" s="405"/>
      <c r="F15" s="405"/>
      <c r="G15" s="405"/>
      <c r="H15" s="405"/>
      <c r="I15" s="405"/>
      <c r="J15" s="19"/>
      <c r="K15" s="19"/>
      <c r="L15" s="19"/>
      <c r="M15" s="19"/>
    </row>
    <row r="16" spans="1:13" ht="38.25" customHeight="1">
      <c r="A16" s="155" t="s">
        <v>15</v>
      </c>
      <c r="B16" s="404" t="s">
        <v>291</v>
      </c>
      <c r="C16" s="405"/>
      <c r="D16" s="405"/>
      <c r="E16" s="405"/>
      <c r="F16" s="405"/>
      <c r="G16" s="405"/>
      <c r="H16" s="405"/>
      <c r="I16" s="405"/>
      <c r="J16" s="19"/>
      <c r="K16" s="19"/>
      <c r="L16" s="19"/>
      <c r="M16" s="19"/>
    </row>
    <row r="17" spans="9:13" ht="12.75">
      <c r="I17" s="46" t="s">
        <v>151</v>
      </c>
      <c r="J17" s="18">
        <f>SUM(J10:J16)</f>
        <v>0</v>
      </c>
      <c r="K17" s="19"/>
      <c r="L17" s="19"/>
      <c r="M17" s="19"/>
    </row>
    <row r="32" spans="2:10" ht="12.75">
      <c r="B32" s="153"/>
      <c r="C32" s="153"/>
      <c r="D32" s="154"/>
      <c r="E32" s="154"/>
      <c r="F32" s="154"/>
      <c r="G32" s="154"/>
      <c r="H32" s="153"/>
      <c r="I32" s="154"/>
      <c r="J32" s="154"/>
    </row>
    <row r="33" spans="2:10" ht="12.75">
      <c r="B33" s="153"/>
      <c r="C33" s="154"/>
      <c r="D33" s="154"/>
      <c r="E33" s="154"/>
      <c r="F33" s="154"/>
      <c r="G33" s="154"/>
      <c r="H33" s="154"/>
      <c r="I33" s="154"/>
      <c r="J33" s="154"/>
    </row>
  </sheetData>
  <sheetProtection/>
  <mergeCells count="19">
    <mergeCell ref="B15:F15"/>
    <mergeCell ref="B16:F16"/>
    <mergeCell ref="G16:I16"/>
    <mergeCell ref="G13:I13"/>
    <mergeCell ref="G15:I15"/>
    <mergeCell ref="G14:I14"/>
    <mergeCell ref="B13:F13"/>
    <mergeCell ref="B12:F12"/>
    <mergeCell ref="B9:F9"/>
    <mergeCell ref="G9:I9"/>
    <mergeCell ref="B14:F14"/>
    <mergeCell ref="G11:I11"/>
    <mergeCell ref="G12:I12"/>
    <mergeCell ref="A3:N3"/>
    <mergeCell ref="A4:N4"/>
    <mergeCell ref="A5:N5"/>
    <mergeCell ref="B10:F10"/>
    <mergeCell ref="G10:I10"/>
    <mergeCell ref="B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46" t="s">
        <v>146</v>
      </c>
    </row>
    <row r="3" spans="1:10" ht="12.75">
      <c r="A3" s="321" t="s">
        <v>424</v>
      </c>
      <c r="B3" s="321"/>
      <c r="C3" s="321"/>
      <c r="D3" s="321"/>
      <c r="E3" s="321"/>
      <c r="F3" s="321"/>
      <c r="G3" s="321"/>
      <c r="H3" s="17"/>
      <c r="I3" s="15"/>
      <c r="J3" s="15"/>
    </row>
    <row r="4" spans="1:10" ht="12.75">
      <c r="A4" s="321" t="s">
        <v>293</v>
      </c>
      <c r="B4" s="321"/>
      <c r="C4" s="321"/>
      <c r="D4" s="321"/>
      <c r="E4" s="321"/>
      <c r="F4" s="321"/>
      <c r="G4" s="321"/>
      <c r="H4" s="17"/>
      <c r="I4" s="15"/>
      <c r="J4" s="15"/>
    </row>
    <row r="5" spans="1:10" ht="12.75">
      <c r="A5" s="321" t="s">
        <v>162</v>
      </c>
      <c r="B5" s="321"/>
      <c r="C5" s="321"/>
      <c r="D5" s="321"/>
      <c r="E5" s="321"/>
      <c r="F5" s="321"/>
      <c r="G5" s="321"/>
      <c r="H5" s="17"/>
      <c r="I5" s="15"/>
      <c r="J5" s="15"/>
    </row>
    <row r="7" ht="12.75">
      <c r="G7" s="46" t="s">
        <v>153</v>
      </c>
    </row>
    <row r="8" spans="1:9" ht="25.5">
      <c r="A8" s="155" t="s">
        <v>108</v>
      </c>
      <c r="B8" s="149" t="s">
        <v>139</v>
      </c>
      <c r="C8" s="184" t="s">
        <v>93</v>
      </c>
      <c r="D8" s="149" t="s">
        <v>94</v>
      </c>
      <c r="E8" s="149" t="s">
        <v>345</v>
      </c>
      <c r="F8" s="149" t="s">
        <v>372</v>
      </c>
      <c r="G8" s="155" t="s">
        <v>22</v>
      </c>
      <c r="H8" s="156"/>
      <c r="I8" s="82"/>
    </row>
    <row r="9" spans="1:9" ht="12.75" customHeight="1">
      <c r="A9" s="52" t="s">
        <v>343</v>
      </c>
      <c r="B9" s="159" t="s">
        <v>65</v>
      </c>
      <c r="C9" s="130">
        <v>208000</v>
      </c>
      <c r="D9" s="130">
        <v>208000</v>
      </c>
      <c r="E9" s="130">
        <v>208000</v>
      </c>
      <c r="F9" s="130">
        <v>208000</v>
      </c>
      <c r="G9" s="130">
        <f>SUM(C9:F9)</f>
        <v>832000</v>
      </c>
      <c r="H9" s="157"/>
      <c r="I9" s="158"/>
    </row>
    <row r="10" spans="1:9" ht="12.75" customHeight="1">
      <c r="A10" s="52" t="s">
        <v>307</v>
      </c>
      <c r="B10" s="159" t="s">
        <v>66</v>
      </c>
      <c r="C10" s="130">
        <v>7315</v>
      </c>
      <c r="D10" s="130">
        <v>7315</v>
      </c>
      <c r="E10" s="130">
        <v>7315</v>
      </c>
      <c r="F10" s="130">
        <v>7315</v>
      </c>
      <c r="G10" s="130">
        <f aca="true" t="shared" si="0" ref="G10:G18">SUM(C10:F10)</f>
        <v>29260</v>
      </c>
      <c r="H10" s="157"/>
      <c r="I10" s="158"/>
    </row>
    <row r="11" spans="1:9" ht="12.75" customHeight="1">
      <c r="A11" s="52" t="s">
        <v>54</v>
      </c>
      <c r="B11" s="159" t="s">
        <v>67</v>
      </c>
      <c r="C11" s="130">
        <v>1100</v>
      </c>
      <c r="D11" s="130">
        <v>1100</v>
      </c>
      <c r="E11" s="130">
        <v>1100</v>
      </c>
      <c r="F11" s="130">
        <v>1100</v>
      </c>
      <c r="G11" s="130">
        <f t="shared" si="0"/>
        <v>4400</v>
      </c>
      <c r="H11" s="157"/>
      <c r="I11" s="158"/>
    </row>
    <row r="12" spans="1:9" ht="38.25" customHeight="1">
      <c r="A12" s="51" t="s">
        <v>92</v>
      </c>
      <c r="B12" s="159" t="s">
        <v>68</v>
      </c>
      <c r="C12" s="130"/>
      <c r="D12" s="130"/>
      <c r="E12" s="130"/>
      <c r="F12" s="130"/>
      <c r="G12" s="130">
        <f t="shared" si="0"/>
        <v>0</v>
      </c>
      <c r="H12" s="157"/>
      <c r="I12" s="158"/>
    </row>
    <row r="13" spans="1:9" ht="12.75" customHeight="1">
      <c r="A13" s="52" t="s">
        <v>55</v>
      </c>
      <c r="B13" s="159" t="s">
        <v>69</v>
      </c>
      <c r="C13" s="130"/>
      <c r="D13" s="130"/>
      <c r="E13" s="130"/>
      <c r="F13" s="130"/>
      <c r="G13" s="130"/>
      <c r="H13" s="157"/>
      <c r="I13" s="158"/>
    </row>
    <row r="14" spans="1:9" ht="25.5" customHeight="1">
      <c r="A14" s="51" t="s">
        <v>56</v>
      </c>
      <c r="B14" s="159" t="s">
        <v>70</v>
      </c>
      <c r="C14" s="130"/>
      <c r="D14" s="130"/>
      <c r="E14" s="130"/>
      <c r="F14" s="130"/>
      <c r="G14" s="130"/>
      <c r="H14" s="157"/>
      <c r="I14" s="158"/>
    </row>
    <row r="15" spans="1:9" ht="25.5">
      <c r="A15" s="53" t="s">
        <v>344</v>
      </c>
      <c r="B15" s="159" t="s">
        <v>71</v>
      </c>
      <c r="C15" s="130"/>
      <c r="D15" s="130"/>
      <c r="E15" s="130"/>
      <c r="F15" s="160"/>
      <c r="G15" s="130"/>
      <c r="H15" s="152"/>
      <c r="I15" s="152"/>
    </row>
    <row r="16" spans="1:9" ht="12.75">
      <c r="A16" s="30" t="s">
        <v>57</v>
      </c>
      <c r="B16" s="159" t="s">
        <v>72</v>
      </c>
      <c r="C16" s="130">
        <f>SUM(C9:C15)</f>
        <v>216415</v>
      </c>
      <c r="D16" s="130">
        <f>SUM(D9:D15)</f>
        <v>216415</v>
      </c>
      <c r="E16" s="130">
        <f>SUM(E9:E15)</f>
        <v>216415</v>
      </c>
      <c r="F16" s="130">
        <f>SUM(F9:F15)</f>
        <v>216415</v>
      </c>
      <c r="G16" s="130">
        <f t="shared" si="0"/>
        <v>865660</v>
      </c>
      <c r="H16" s="7"/>
      <c r="I16" s="7"/>
    </row>
    <row r="17" spans="1:7" ht="12.75">
      <c r="A17" s="161" t="s">
        <v>58</v>
      </c>
      <c r="B17" s="159" t="s">
        <v>73</v>
      </c>
      <c r="C17" s="129">
        <f>C16*0.5</f>
        <v>108207.5</v>
      </c>
      <c r="D17" s="129">
        <f>D16*0.5</f>
        <v>108207.5</v>
      </c>
      <c r="E17" s="129">
        <f>E16*0.5</f>
        <v>108207.5</v>
      </c>
      <c r="F17" s="129">
        <f>F16*0.5</f>
        <v>108207.5</v>
      </c>
      <c r="G17" s="129">
        <f t="shared" si="0"/>
        <v>432830</v>
      </c>
    </row>
    <row r="18" spans="1:7" ht="25.5" customHeight="1">
      <c r="A18" s="53" t="s">
        <v>59</v>
      </c>
      <c r="B18" s="159" t="s">
        <v>74</v>
      </c>
      <c r="C18" s="130">
        <f>SUM(C20:C25)</f>
        <v>0</v>
      </c>
      <c r="D18" s="130">
        <f>SUM(D20:D25)</f>
        <v>0</v>
      </c>
      <c r="E18" s="130">
        <f>SUM(E20:E25)</f>
        <v>0</v>
      </c>
      <c r="F18" s="130">
        <f>SUM(F20:F25)</f>
        <v>0</v>
      </c>
      <c r="G18" s="130">
        <f t="shared" si="0"/>
        <v>0</v>
      </c>
    </row>
    <row r="19" spans="1:7" ht="12.75">
      <c r="A19" s="30" t="s">
        <v>60</v>
      </c>
      <c r="B19" s="159" t="s">
        <v>75</v>
      </c>
      <c r="C19" s="130"/>
      <c r="D19" s="130"/>
      <c r="E19" s="130"/>
      <c r="F19" s="130"/>
      <c r="G19" s="130"/>
    </row>
    <row r="20" spans="1:7" ht="12.75">
      <c r="A20" s="30" t="s">
        <v>61</v>
      </c>
      <c r="B20" s="159" t="s">
        <v>76</v>
      </c>
      <c r="C20" s="130"/>
      <c r="D20" s="130"/>
      <c r="E20" s="130"/>
      <c r="F20" s="130"/>
      <c r="G20" s="130"/>
    </row>
    <row r="21" spans="1:7" ht="12.75">
      <c r="A21" s="30" t="s">
        <v>62</v>
      </c>
      <c r="B21" s="159" t="s">
        <v>77</v>
      </c>
      <c r="C21" s="130"/>
      <c r="D21" s="130"/>
      <c r="E21" s="130"/>
      <c r="F21" s="130"/>
      <c r="G21" s="130"/>
    </row>
    <row r="22" spans="1:7" ht="12.75">
      <c r="A22" s="30" t="s">
        <v>50</v>
      </c>
      <c r="B22" s="159" t="s">
        <v>78</v>
      </c>
      <c r="C22" s="130"/>
      <c r="D22" s="130"/>
      <c r="E22" s="130"/>
      <c r="F22" s="130"/>
      <c r="G22" s="130"/>
    </row>
    <row r="23" spans="1:7" ht="12.75">
      <c r="A23" s="30" t="s">
        <v>52</v>
      </c>
      <c r="B23" s="159" t="s">
        <v>79</v>
      </c>
      <c r="C23" s="130"/>
      <c r="D23" s="130"/>
      <c r="E23" s="130"/>
      <c r="F23" s="130"/>
      <c r="G23" s="130"/>
    </row>
    <row r="24" spans="1:7" ht="12.75">
      <c r="A24" s="30" t="s">
        <v>53</v>
      </c>
      <c r="B24" s="159" t="s">
        <v>80</v>
      </c>
      <c r="C24" s="130"/>
      <c r="D24" s="130"/>
      <c r="E24" s="130"/>
      <c r="F24" s="130"/>
      <c r="G24" s="130"/>
    </row>
    <row r="25" spans="1:7" ht="12.75">
      <c r="A25" s="30" t="s">
        <v>63</v>
      </c>
      <c r="B25" s="159" t="s">
        <v>81</v>
      </c>
      <c r="C25" s="130"/>
      <c r="D25" s="130"/>
      <c r="E25" s="130"/>
      <c r="F25" s="130"/>
      <c r="G25" s="130"/>
    </row>
    <row r="26" spans="1:7" ht="25.5" customHeight="1">
      <c r="A26" s="53" t="s">
        <v>64</v>
      </c>
      <c r="B26" s="159" t="s">
        <v>82</v>
      </c>
      <c r="C26" s="130">
        <f>SUM(C27:C33)</f>
        <v>0</v>
      </c>
      <c r="D26" s="130">
        <f>SUM(D27:D33)</f>
        <v>0</v>
      </c>
      <c r="E26" s="130">
        <f>SUM(E27:E33)</f>
        <v>0</v>
      </c>
      <c r="F26" s="130">
        <f>SUM(F27:F33)</f>
        <v>0</v>
      </c>
      <c r="G26" s="130">
        <f>SUM(C26:F26)</f>
        <v>0</v>
      </c>
    </row>
    <row r="27" spans="1:7" ht="12.75">
      <c r="A27" s="30" t="s">
        <v>60</v>
      </c>
      <c r="B27" s="159" t="s">
        <v>83</v>
      </c>
      <c r="C27" s="130"/>
      <c r="D27" s="130"/>
      <c r="E27" s="130"/>
      <c r="F27" s="130"/>
      <c r="G27" s="130"/>
    </row>
    <row r="28" spans="1:7" ht="12.75">
      <c r="A28" s="30" t="s">
        <v>61</v>
      </c>
      <c r="B28" s="159" t="s">
        <v>84</v>
      </c>
      <c r="C28" s="130"/>
      <c r="D28" s="130"/>
      <c r="E28" s="130"/>
      <c r="F28" s="130"/>
      <c r="G28" s="130"/>
    </row>
    <row r="29" spans="1:7" ht="12.75">
      <c r="A29" s="30" t="s">
        <v>62</v>
      </c>
      <c r="B29" s="159" t="s">
        <v>85</v>
      </c>
      <c r="C29" s="130"/>
      <c r="D29" s="130"/>
      <c r="E29" s="130"/>
      <c r="F29" s="130"/>
      <c r="G29" s="130"/>
    </row>
    <row r="30" spans="1:7" ht="12.75">
      <c r="A30" s="30" t="s">
        <v>50</v>
      </c>
      <c r="B30" s="159" t="s">
        <v>86</v>
      </c>
      <c r="C30" s="130"/>
      <c r="D30" s="130"/>
      <c r="E30" s="130"/>
      <c r="F30" s="130"/>
      <c r="G30" s="130"/>
    </row>
    <row r="31" spans="1:7" ht="12.75">
      <c r="A31" s="30" t="s">
        <v>52</v>
      </c>
      <c r="B31" s="159" t="s">
        <v>87</v>
      </c>
      <c r="C31" s="130"/>
      <c r="D31" s="130"/>
      <c r="E31" s="130"/>
      <c r="F31" s="130"/>
      <c r="G31" s="130"/>
    </row>
    <row r="32" spans="1:7" ht="12.75">
      <c r="A32" s="30" t="s">
        <v>53</v>
      </c>
      <c r="B32" s="159" t="s">
        <v>88</v>
      </c>
      <c r="C32" s="130"/>
      <c r="D32" s="130"/>
      <c r="E32" s="130"/>
      <c r="F32" s="130"/>
      <c r="G32" s="130"/>
    </row>
    <row r="33" spans="1:7" ht="12.75">
      <c r="A33" s="30" t="s">
        <v>63</v>
      </c>
      <c r="B33" s="159" t="s">
        <v>89</v>
      </c>
      <c r="C33" s="130"/>
      <c r="D33" s="130"/>
      <c r="E33" s="130"/>
      <c r="F33" s="130"/>
      <c r="G33" s="130"/>
    </row>
    <row r="34" spans="1:7" ht="12.75">
      <c r="A34" s="161" t="s">
        <v>51</v>
      </c>
      <c r="B34" s="159" t="s">
        <v>90</v>
      </c>
      <c r="C34" s="129">
        <f>C18+C26</f>
        <v>0</v>
      </c>
      <c r="D34" s="129">
        <f>D18+D26</f>
        <v>0</v>
      </c>
      <c r="E34" s="129">
        <f>E18+E26</f>
        <v>0</v>
      </c>
      <c r="F34" s="129">
        <f>F18+F26</f>
        <v>0</v>
      </c>
      <c r="G34" s="129">
        <f>SUM(C34:F34)</f>
        <v>0</v>
      </c>
    </row>
    <row r="35" spans="1:7" ht="25.5" customHeight="1">
      <c r="A35" s="53" t="s">
        <v>49</v>
      </c>
      <c r="B35" s="159" t="s">
        <v>91</v>
      </c>
      <c r="C35" s="130">
        <f>C17-C34</f>
        <v>108207.5</v>
      </c>
      <c r="D35" s="130">
        <f>D17-D34</f>
        <v>108207.5</v>
      </c>
      <c r="E35" s="130">
        <f>E17-E34</f>
        <v>108207.5</v>
      </c>
      <c r="F35" s="130">
        <f>F17-F34</f>
        <v>108207.5</v>
      </c>
      <c r="G35" s="130">
        <f>SUM(C35:F35)</f>
        <v>432830</v>
      </c>
    </row>
    <row r="36" ht="12.75">
      <c r="A36" s="21"/>
    </row>
    <row r="40" ht="18">
      <c r="A40" s="287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46" t="s">
        <v>425</v>
      </c>
    </row>
    <row r="3" spans="1:7" ht="12.75">
      <c r="A3" s="321" t="s">
        <v>144</v>
      </c>
      <c r="B3" s="321"/>
      <c r="C3" s="321"/>
      <c r="D3" s="321"/>
      <c r="E3" s="321"/>
      <c r="F3" s="321"/>
      <c r="G3" s="321"/>
    </row>
    <row r="4" ht="12.75">
      <c r="B4" s="15"/>
    </row>
    <row r="5" spans="2:7" ht="12.75">
      <c r="B5" s="15"/>
      <c r="C5" s="15"/>
      <c r="G5" s="38" t="s">
        <v>153</v>
      </c>
    </row>
    <row r="6" spans="1:8" ht="12.75">
      <c r="A6" s="412" t="s">
        <v>108</v>
      </c>
      <c r="B6" s="408" t="s">
        <v>133</v>
      </c>
      <c r="C6" s="328"/>
      <c r="D6" s="329"/>
      <c r="E6" s="409" t="s">
        <v>134</v>
      </c>
      <c r="F6" s="410"/>
      <c r="G6" s="411"/>
      <c r="H6" s="7"/>
    </row>
    <row r="7" spans="1:8" ht="25.5">
      <c r="A7" s="413"/>
      <c r="B7" s="111" t="s">
        <v>141</v>
      </c>
      <c r="C7" s="111" t="s">
        <v>142</v>
      </c>
      <c r="D7" s="112" t="s">
        <v>140</v>
      </c>
      <c r="E7" s="111" t="s">
        <v>141</v>
      </c>
      <c r="F7" s="111" t="s">
        <v>142</v>
      </c>
      <c r="G7" s="112" t="s">
        <v>140</v>
      </c>
      <c r="H7" s="7"/>
    </row>
    <row r="8" spans="1:8" ht="25.5">
      <c r="A8" s="296" t="s">
        <v>413</v>
      </c>
      <c r="B8" s="113">
        <v>7678</v>
      </c>
      <c r="C8" s="113">
        <v>7678</v>
      </c>
      <c r="D8" s="122"/>
      <c r="E8" s="47"/>
      <c r="F8" s="47"/>
      <c r="G8" s="47"/>
      <c r="H8" s="7"/>
    </row>
    <row r="9" spans="1:8" ht="12.75">
      <c r="A9" s="179"/>
      <c r="B9" s="47"/>
      <c r="C9" s="47"/>
      <c r="D9" s="122"/>
      <c r="E9" s="47"/>
      <c r="F9" s="47"/>
      <c r="G9" s="47"/>
      <c r="H9" s="7"/>
    </row>
    <row r="10" spans="1:8" ht="12.75">
      <c r="A10" s="258"/>
      <c r="B10" s="109"/>
      <c r="C10" s="109"/>
      <c r="D10" s="109"/>
      <c r="E10" s="109"/>
      <c r="F10" s="109"/>
      <c r="G10" s="109"/>
      <c r="H10" s="7"/>
    </row>
    <row r="11" spans="1:10" ht="12.75">
      <c r="A11" s="1"/>
      <c r="B11" s="47"/>
      <c r="C11" s="47"/>
      <c r="D11" s="122"/>
      <c r="E11" s="47"/>
      <c r="F11" s="47"/>
      <c r="G11" s="47"/>
      <c r="H11" s="58"/>
      <c r="I11" s="126"/>
      <c r="J11" s="126"/>
    </row>
    <row r="12" spans="1:10" ht="12.75">
      <c r="A12" s="5" t="s">
        <v>151</v>
      </c>
      <c r="B12" s="108">
        <f>SUM(B8:B10)</f>
        <v>7678</v>
      </c>
      <c r="C12" s="108">
        <f>SUM(C8:C10)</f>
        <v>7678</v>
      </c>
      <c r="D12" s="108"/>
      <c r="E12" s="108">
        <f>SUM(E8:E10)</f>
        <v>0</v>
      </c>
      <c r="F12" s="108">
        <f>SUM(F8:F10)</f>
        <v>0</v>
      </c>
      <c r="G12" s="108"/>
      <c r="H12" s="58"/>
      <c r="I12" s="126"/>
      <c r="J12" s="126"/>
    </row>
    <row r="13" spans="1:10" ht="12.75">
      <c r="A13" s="1"/>
      <c r="B13" s="47"/>
      <c r="C13" s="47"/>
      <c r="D13" s="122"/>
      <c r="E13" s="47"/>
      <c r="F13" s="47"/>
      <c r="G13" s="47"/>
      <c r="H13" s="58"/>
      <c r="I13" s="126"/>
      <c r="J13" s="126"/>
    </row>
    <row r="14" spans="1:10" ht="12.75">
      <c r="A14" s="120"/>
      <c r="B14" s="108"/>
      <c r="C14" s="108"/>
      <c r="D14" s="108"/>
      <c r="E14" s="108"/>
      <c r="F14" s="108"/>
      <c r="G14" s="108"/>
      <c r="H14" s="58"/>
      <c r="J14" s="126"/>
    </row>
    <row r="15" spans="1:8" ht="12.75">
      <c r="A15" s="1"/>
      <c r="B15" s="19"/>
      <c r="C15" s="19"/>
      <c r="D15" s="25"/>
      <c r="E15" s="19"/>
      <c r="F15" s="19"/>
      <c r="G15" s="19"/>
      <c r="H15" s="7"/>
    </row>
    <row r="16" spans="1:8" ht="12.75">
      <c r="A16" s="1"/>
      <c r="B16" s="19"/>
      <c r="C16" s="19"/>
      <c r="D16" s="25"/>
      <c r="E16" s="19"/>
      <c r="F16" s="19"/>
      <c r="G16" s="19"/>
      <c r="H16" s="7"/>
    </row>
    <row r="17" spans="1:8" ht="12.75">
      <c r="A17" s="1"/>
      <c r="B17" s="19"/>
      <c r="C17" s="19"/>
      <c r="D17" s="25"/>
      <c r="E17" s="19"/>
      <c r="F17" s="19"/>
      <c r="G17" s="19"/>
      <c r="H17" s="7"/>
    </row>
    <row r="18" spans="1:8" ht="12.75">
      <c r="A18" s="1"/>
      <c r="B18" s="19"/>
      <c r="C18" s="19"/>
      <c r="D18" s="25"/>
      <c r="E18" s="19"/>
      <c r="F18" s="19"/>
      <c r="G18" s="19"/>
      <c r="H18" s="7"/>
    </row>
    <row r="19" spans="1:8" ht="12.75">
      <c r="A19" s="1"/>
      <c r="B19" s="19"/>
      <c r="C19" s="19"/>
      <c r="D19" s="25"/>
      <c r="E19" s="19"/>
      <c r="F19" s="19"/>
      <c r="G19" s="19"/>
      <c r="H19" s="7"/>
    </row>
    <row r="20" spans="1:8" ht="12.75">
      <c r="A20" s="1"/>
      <c r="B20" s="19"/>
      <c r="C20" s="19"/>
      <c r="D20" s="25"/>
      <c r="E20" s="19"/>
      <c r="F20" s="19"/>
      <c r="G20" s="19"/>
      <c r="H20" s="7"/>
    </row>
    <row r="21" spans="1:8" ht="12.75">
      <c r="A21" s="1"/>
      <c r="B21" s="19"/>
      <c r="C21" s="19"/>
      <c r="D21" s="25"/>
      <c r="E21" s="19"/>
      <c r="F21" s="19"/>
      <c r="G21" s="19"/>
      <c r="H21" s="7"/>
    </row>
    <row r="22" spans="1:8" ht="12.75">
      <c r="A22" s="1"/>
      <c r="B22" s="19"/>
      <c r="C22" s="19"/>
      <c r="D22" s="25"/>
      <c r="E22" s="19"/>
      <c r="F22" s="19"/>
      <c r="G22" s="19"/>
      <c r="H22" s="7"/>
    </row>
    <row r="23" spans="1:8" ht="12.75">
      <c r="A23" s="1"/>
      <c r="B23" s="19"/>
      <c r="C23" s="19"/>
      <c r="D23" s="25"/>
      <c r="E23" s="19"/>
      <c r="F23" s="19"/>
      <c r="G23" s="19"/>
      <c r="H23" s="7"/>
    </row>
    <row r="24" spans="1:8" ht="12.75">
      <c r="A24" s="1"/>
      <c r="B24" s="19"/>
      <c r="C24" s="19"/>
      <c r="D24" s="25"/>
      <c r="E24" s="19"/>
      <c r="F24" s="19"/>
      <c r="G24" s="19"/>
      <c r="H24" s="7"/>
    </row>
    <row r="25" spans="1:8" ht="12.75">
      <c r="A25" s="1"/>
      <c r="B25" s="19"/>
      <c r="C25" s="19"/>
      <c r="D25" s="25"/>
      <c r="E25" s="19"/>
      <c r="F25" s="19"/>
      <c r="G25" s="19"/>
      <c r="H25" s="7"/>
    </row>
    <row r="26" spans="1:8" ht="12.75">
      <c r="A26" s="1"/>
      <c r="B26" s="19"/>
      <c r="C26" s="19"/>
      <c r="D26" s="25"/>
      <c r="E26" s="19"/>
      <c r="F26" s="19"/>
      <c r="G26" s="19"/>
      <c r="H26" s="7"/>
    </row>
    <row r="27" spans="1:8" ht="12.75">
      <c r="A27" s="1"/>
      <c r="B27" s="19"/>
      <c r="C27" s="19"/>
      <c r="D27" s="25"/>
      <c r="E27" s="19"/>
      <c r="F27" s="19"/>
      <c r="G27" s="19"/>
      <c r="H27" s="7"/>
    </row>
    <row r="28" spans="1:8" ht="12.75">
      <c r="A28" s="1"/>
      <c r="B28" s="19"/>
      <c r="C28" s="19"/>
      <c r="D28" s="25"/>
      <c r="E28" s="19"/>
      <c r="F28" s="19"/>
      <c r="G28" s="19"/>
      <c r="H28" s="7"/>
    </row>
    <row r="29" spans="1:8" ht="12.75">
      <c r="A29" s="1"/>
      <c r="B29" s="19"/>
      <c r="C29" s="19"/>
      <c r="D29" s="25"/>
      <c r="E29" s="19"/>
      <c r="F29" s="19"/>
      <c r="G29" s="19"/>
      <c r="H29" s="7"/>
    </row>
    <row r="30" spans="1:8" ht="12.75">
      <c r="A30" s="1"/>
      <c r="B30" s="19"/>
      <c r="C30" s="19"/>
      <c r="D30" s="25"/>
      <c r="E30" s="19"/>
      <c r="F30" s="19"/>
      <c r="G30" s="19"/>
      <c r="H30" s="7"/>
    </row>
    <row r="31" spans="1:8" ht="12.75">
      <c r="A31" s="1"/>
      <c r="B31" s="19"/>
      <c r="C31" s="19"/>
      <c r="D31" s="25"/>
      <c r="E31" s="19"/>
      <c r="F31" s="19"/>
      <c r="G31" s="19"/>
      <c r="H31" s="7"/>
    </row>
    <row r="32" spans="1:8" ht="12.75">
      <c r="A32" s="1"/>
      <c r="B32" s="19"/>
      <c r="C32" s="19"/>
      <c r="D32" s="25"/>
      <c r="E32" s="19"/>
      <c r="F32" s="19"/>
      <c r="G32" s="19"/>
      <c r="H32" s="7"/>
    </row>
    <row r="33" spans="1:8" ht="12.75">
      <c r="A33" s="1"/>
      <c r="B33" s="19"/>
      <c r="C33" s="19"/>
      <c r="D33" s="25"/>
      <c r="E33" s="19"/>
      <c r="F33" s="19"/>
      <c r="G33" s="19"/>
      <c r="H33" s="7"/>
    </row>
    <row r="34" spans="1:8" ht="12.75">
      <c r="A34" s="1"/>
      <c r="B34" s="19"/>
      <c r="C34" s="19"/>
      <c r="D34" s="25"/>
      <c r="E34" s="19"/>
      <c r="F34" s="19"/>
      <c r="G34" s="19"/>
      <c r="H34" s="7"/>
    </row>
    <row r="35" spans="1:8" ht="12.75">
      <c r="A35" s="1"/>
      <c r="B35" s="19"/>
      <c r="C35" s="19"/>
      <c r="D35" s="25"/>
      <c r="E35" s="19"/>
      <c r="F35" s="19"/>
      <c r="G35" s="19"/>
      <c r="H35" s="7"/>
    </row>
    <row r="36" spans="1:8" ht="12.75">
      <c r="A36" s="1"/>
      <c r="B36" s="19"/>
      <c r="C36" s="19"/>
      <c r="D36" s="25"/>
      <c r="E36" s="19"/>
      <c r="F36" s="19"/>
      <c r="G36" s="19"/>
      <c r="H36" s="7"/>
    </row>
    <row r="37" spans="1:8" ht="12.75">
      <c r="A37" s="1"/>
      <c r="B37" s="19"/>
      <c r="C37" s="19"/>
      <c r="D37" s="25"/>
      <c r="E37" s="19"/>
      <c r="F37" s="19"/>
      <c r="G37" s="19"/>
      <c r="H37" s="7"/>
    </row>
    <row r="38" spans="1:8" ht="12.75">
      <c r="A38" s="1"/>
      <c r="B38" s="19"/>
      <c r="C38" s="19"/>
      <c r="D38" s="25"/>
      <c r="E38" s="19"/>
      <c r="F38" s="19"/>
      <c r="G38" s="19"/>
      <c r="H38" s="7"/>
    </row>
    <row r="39" spans="1:8" ht="12.75">
      <c r="A39" s="1"/>
      <c r="B39" s="19"/>
      <c r="C39" s="19"/>
      <c r="D39" s="25"/>
      <c r="E39" s="19"/>
      <c r="F39" s="19"/>
      <c r="G39" s="19"/>
      <c r="H39" s="7"/>
    </row>
    <row r="40" spans="1:8" ht="12.75">
      <c r="A40" s="1"/>
      <c r="B40" s="19"/>
      <c r="C40" s="19"/>
      <c r="D40" s="25"/>
      <c r="E40" s="19"/>
      <c r="F40" s="19"/>
      <c r="G40" s="19"/>
      <c r="H40" s="7"/>
    </row>
    <row r="41" spans="1:8" ht="12.75">
      <c r="A41" s="1"/>
      <c r="B41" s="19"/>
      <c r="C41" s="19"/>
      <c r="D41" s="25"/>
      <c r="E41" s="19"/>
      <c r="F41" s="19"/>
      <c r="G41" s="19"/>
      <c r="H41" s="7"/>
    </row>
    <row r="42" spans="1:8" ht="12.75">
      <c r="A42" s="1"/>
      <c r="B42" s="19"/>
      <c r="C42" s="19"/>
      <c r="D42" s="25"/>
      <c r="E42" s="19"/>
      <c r="F42" s="19"/>
      <c r="G42" s="19"/>
      <c r="H42" s="7"/>
    </row>
    <row r="43" spans="1:8" ht="12.75">
      <c r="A43" s="1"/>
      <c r="B43" s="19"/>
      <c r="C43" s="19"/>
      <c r="D43" s="25"/>
      <c r="E43" s="19"/>
      <c r="F43" s="19"/>
      <c r="G43" s="19"/>
      <c r="H43" s="7"/>
    </row>
    <row r="44" spans="1:8" ht="12.75">
      <c r="A44" s="1"/>
      <c r="B44" s="19"/>
      <c r="C44" s="19"/>
      <c r="D44" s="25"/>
      <c r="E44" s="19"/>
      <c r="F44" s="19"/>
      <c r="G44" s="19"/>
      <c r="H44" s="7"/>
    </row>
    <row r="45" spans="1:8" ht="12.75">
      <c r="A45" s="1"/>
      <c r="B45" s="19"/>
      <c r="C45" s="19"/>
      <c r="D45" s="25"/>
      <c r="E45" s="19"/>
      <c r="F45" s="19"/>
      <c r="G45" s="19"/>
      <c r="H45" s="7"/>
    </row>
    <row r="46" spans="1:8" ht="12.75">
      <c r="A46" s="3"/>
      <c r="B46" s="19"/>
      <c r="C46" s="33"/>
      <c r="D46" s="10"/>
      <c r="E46" s="19"/>
      <c r="F46" s="19"/>
      <c r="G46" s="19"/>
      <c r="H46" s="7"/>
    </row>
    <row r="47" spans="1:8" ht="12.75">
      <c r="A47" s="1"/>
      <c r="B47" s="19"/>
      <c r="C47" s="25"/>
      <c r="D47" s="25"/>
      <c r="E47" s="19"/>
      <c r="F47" s="19"/>
      <c r="G47" s="19"/>
      <c r="H47" s="7"/>
    </row>
    <row r="48" spans="1:8" ht="12.75">
      <c r="A48" s="1"/>
      <c r="B48" s="19"/>
      <c r="C48" s="25"/>
      <c r="D48" s="25"/>
      <c r="E48" s="19"/>
      <c r="F48" s="19"/>
      <c r="G48" s="19"/>
      <c r="H48" s="7"/>
    </row>
    <row r="49" spans="1:8" ht="12.75">
      <c r="A49" s="1"/>
      <c r="B49" s="19"/>
      <c r="C49" s="25"/>
      <c r="D49" s="25"/>
      <c r="E49" s="19"/>
      <c r="F49" s="19"/>
      <c r="G49" s="19"/>
      <c r="H49" s="7"/>
    </row>
    <row r="50" spans="1:8" ht="12.75">
      <c r="A50" s="1"/>
      <c r="B50" s="19"/>
      <c r="C50" s="25"/>
      <c r="D50" s="25"/>
      <c r="E50" s="19"/>
      <c r="F50" s="19"/>
      <c r="G50" s="19"/>
      <c r="H50" s="7"/>
    </row>
    <row r="51" spans="1:8" ht="12.75">
      <c r="A51" s="1"/>
      <c r="B51" s="19"/>
      <c r="C51" s="25"/>
      <c r="D51" s="25"/>
      <c r="E51" s="19"/>
      <c r="F51" s="19"/>
      <c r="G51" s="19"/>
      <c r="H51" s="7"/>
    </row>
    <row r="52" spans="1:8" ht="12.75">
      <c r="A52" s="1"/>
      <c r="B52" s="19"/>
      <c r="C52" s="25"/>
      <c r="D52" s="25"/>
      <c r="E52" s="19"/>
      <c r="F52" s="19"/>
      <c r="G52" s="19"/>
      <c r="H52" s="7"/>
    </row>
    <row r="53" spans="1:8" ht="12.75">
      <c r="A53" s="1"/>
      <c r="B53" s="19"/>
      <c r="C53" s="25"/>
      <c r="D53" s="25"/>
      <c r="E53" s="19"/>
      <c r="F53" s="19"/>
      <c r="G53" s="19"/>
      <c r="H53" s="7"/>
    </row>
    <row r="54" spans="1:8" ht="12.75">
      <c r="A54" s="1"/>
      <c r="B54" s="19"/>
      <c r="C54" s="25"/>
      <c r="D54" s="25"/>
      <c r="E54" s="19"/>
      <c r="F54" s="19"/>
      <c r="G54" s="19"/>
      <c r="H54" s="7"/>
    </row>
    <row r="55" spans="1:8" ht="12.75">
      <c r="A55" s="1"/>
      <c r="B55" s="19"/>
      <c r="C55" s="25"/>
      <c r="D55" s="25"/>
      <c r="E55" s="19"/>
      <c r="F55" s="19"/>
      <c r="G55" s="19"/>
      <c r="H55" s="7"/>
    </row>
    <row r="56" spans="1:8" ht="12.75">
      <c r="A56" s="1"/>
      <c r="B56" s="19"/>
      <c r="C56" s="25"/>
      <c r="D56" s="25"/>
      <c r="E56" s="19"/>
      <c r="F56" s="19"/>
      <c r="G56" s="19"/>
      <c r="H56" s="7"/>
    </row>
    <row r="57" spans="1:8" ht="12.75">
      <c r="A57" s="1"/>
      <c r="B57" s="19"/>
      <c r="C57" s="25"/>
      <c r="D57" s="25"/>
      <c r="E57" s="19"/>
      <c r="F57" s="19"/>
      <c r="G57" s="19"/>
      <c r="H57" s="7"/>
    </row>
    <row r="58" spans="1:8" ht="12.75">
      <c r="A58" s="1"/>
      <c r="B58" s="19"/>
      <c r="C58" s="25"/>
      <c r="D58" s="25"/>
      <c r="E58" s="19"/>
      <c r="F58" s="19"/>
      <c r="G58" s="19"/>
      <c r="H58" s="7"/>
    </row>
    <row r="61" ht="18">
      <c r="A61" s="28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46" t="s">
        <v>30</v>
      </c>
    </row>
    <row r="3" spans="1:10" ht="12.75">
      <c r="A3" s="321" t="s">
        <v>424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2.75">
      <c r="A4" s="321" t="s">
        <v>294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>
      <c r="A5" s="321" t="s">
        <v>95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2:8" ht="12.75">
      <c r="B6" s="16"/>
      <c r="C6" s="17"/>
      <c r="D6" s="17"/>
      <c r="E6" s="16"/>
      <c r="H6" s="9"/>
    </row>
    <row r="7" spans="2:8" ht="12.75">
      <c r="B7" s="16"/>
      <c r="C7" s="17"/>
      <c r="D7" s="17"/>
      <c r="E7" s="16"/>
      <c r="H7" s="9"/>
    </row>
    <row r="8" spans="2:8" ht="12.75">
      <c r="B8" s="16"/>
      <c r="C8" s="17"/>
      <c r="D8" s="17"/>
      <c r="E8" s="16"/>
      <c r="H8" s="9"/>
    </row>
    <row r="9" spans="2:10" ht="12.75">
      <c r="B9" s="16"/>
      <c r="C9" s="17"/>
      <c r="D9" s="17"/>
      <c r="E9" s="16"/>
      <c r="H9" s="9"/>
      <c r="J9" s="38" t="s">
        <v>153</v>
      </c>
    </row>
    <row r="10" spans="1:10" ht="12.75">
      <c r="A10" s="368" t="s">
        <v>135</v>
      </c>
      <c r="B10" s="418"/>
      <c r="C10" s="418"/>
      <c r="D10" s="418"/>
      <c r="E10" s="418"/>
      <c r="F10" s="418"/>
      <c r="G10" s="419"/>
      <c r="H10" s="416" t="s">
        <v>141</v>
      </c>
      <c r="I10" s="416" t="s">
        <v>142</v>
      </c>
      <c r="J10" s="424" t="s">
        <v>140</v>
      </c>
    </row>
    <row r="11" spans="1:10" ht="12.75">
      <c r="A11" s="420"/>
      <c r="B11" s="421"/>
      <c r="C11" s="421"/>
      <c r="D11" s="421"/>
      <c r="E11" s="421"/>
      <c r="F11" s="421"/>
      <c r="G11" s="422"/>
      <c r="H11" s="417"/>
      <c r="I11" s="423"/>
      <c r="J11" s="425"/>
    </row>
    <row r="12" spans="1:10" ht="12.75">
      <c r="A12" s="28"/>
      <c r="B12" s="35"/>
      <c r="C12" s="35"/>
      <c r="D12" s="35"/>
      <c r="E12" s="35"/>
      <c r="F12" s="35"/>
      <c r="G12" s="26"/>
      <c r="H12" s="109"/>
      <c r="I12" s="109"/>
      <c r="J12" s="109"/>
    </row>
    <row r="13" spans="1:10" ht="12.75">
      <c r="A13" s="28" t="s">
        <v>39</v>
      </c>
      <c r="B13" s="35"/>
      <c r="C13" s="35"/>
      <c r="D13" s="35"/>
      <c r="E13" s="35"/>
      <c r="F13" s="35"/>
      <c r="G13" s="26"/>
      <c r="H13" s="109">
        <v>0</v>
      </c>
      <c r="I13" s="109">
        <v>0</v>
      </c>
      <c r="J13" s="109">
        <v>0</v>
      </c>
    </row>
    <row r="14" spans="1:10" ht="12.75">
      <c r="A14" s="28"/>
      <c r="B14" s="35"/>
      <c r="C14" s="35"/>
      <c r="D14" s="35"/>
      <c r="E14" s="35"/>
      <c r="F14" s="35"/>
      <c r="G14" s="26"/>
      <c r="H14" s="109"/>
      <c r="I14" s="109"/>
      <c r="J14" s="109"/>
    </row>
    <row r="15" spans="1:10" ht="12.75">
      <c r="A15" s="28" t="s">
        <v>366</v>
      </c>
      <c r="B15" s="35"/>
      <c r="C15" s="35"/>
      <c r="D15" s="35"/>
      <c r="E15" s="35"/>
      <c r="F15" s="35"/>
      <c r="G15" s="26"/>
      <c r="H15" s="109">
        <v>0</v>
      </c>
      <c r="I15" s="109">
        <v>0</v>
      </c>
      <c r="J15" s="109">
        <v>0</v>
      </c>
    </row>
    <row r="16" spans="1:10" ht="12.75">
      <c r="A16" s="28" t="s">
        <v>367</v>
      </c>
      <c r="B16" s="35"/>
      <c r="C16" s="35"/>
      <c r="D16" s="35"/>
      <c r="E16" s="35"/>
      <c r="F16" s="35"/>
      <c r="G16" s="26"/>
      <c r="H16" s="109">
        <v>0</v>
      </c>
      <c r="I16" s="109">
        <v>0</v>
      </c>
      <c r="J16" s="109">
        <v>0</v>
      </c>
    </row>
    <row r="17" spans="1:10" ht="12.75">
      <c r="A17" s="28"/>
      <c r="B17" s="35"/>
      <c r="C17" s="35"/>
      <c r="D17" s="35"/>
      <c r="E17" s="35"/>
      <c r="F17" s="35"/>
      <c r="G17" s="26"/>
      <c r="H17" s="109"/>
      <c r="I17" s="109"/>
      <c r="J17" s="109"/>
    </row>
    <row r="18" spans="1:10" ht="12.75">
      <c r="A18" s="28" t="s">
        <v>16</v>
      </c>
      <c r="B18" s="35"/>
      <c r="C18" s="35"/>
      <c r="D18" s="35"/>
      <c r="E18" s="35"/>
      <c r="F18" s="35"/>
      <c r="G18" s="26"/>
      <c r="H18" s="109">
        <f>H20+H21</f>
        <v>50000</v>
      </c>
      <c r="I18" s="109">
        <f>I20+I21</f>
        <v>5413</v>
      </c>
      <c r="J18" s="109">
        <v>0</v>
      </c>
    </row>
    <row r="19" spans="1:10" ht="12.75">
      <c r="A19" s="28"/>
      <c r="B19" s="35"/>
      <c r="C19" s="35"/>
      <c r="D19" s="35"/>
      <c r="E19" s="35"/>
      <c r="F19" s="35"/>
      <c r="G19" s="26"/>
      <c r="H19" s="109"/>
      <c r="I19" s="109"/>
      <c r="J19" s="109"/>
    </row>
    <row r="20" spans="1:10" ht="12.75">
      <c r="A20" s="28" t="s">
        <v>366</v>
      </c>
      <c r="B20" s="35"/>
      <c r="C20" s="35"/>
      <c r="D20" s="35"/>
      <c r="E20" s="35"/>
      <c r="F20" s="35"/>
      <c r="G20" s="26"/>
      <c r="H20" s="109">
        <v>50000</v>
      </c>
      <c r="I20" s="109">
        <v>5413</v>
      </c>
      <c r="J20" s="109">
        <v>0</v>
      </c>
    </row>
    <row r="21" spans="1:10" ht="12.75">
      <c r="A21" s="28" t="s">
        <v>367</v>
      </c>
      <c r="B21" s="35"/>
      <c r="C21" s="35"/>
      <c r="D21" s="35"/>
      <c r="E21" s="35"/>
      <c r="F21" s="35"/>
      <c r="G21" s="26"/>
      <c r="H21" s="109">
        <v>0</v>
      </c>
      <c r="I21" s="109">
        <v>0</v>
      </c>
      <c r="J21" s="109">
        <v>0</v>
      </c>
    </row>
    <row r="22" spans="1:10" ht="12.75">
      <c r="A22" s="28"/>
      <c r="B22" s="35"/>
      <c r="C22" s="35"/>
      <c r="D22" s="35"/>
      <c r="E22" s="35"/>
      <c r="F22" s="35"/>
      <c r="G22" s="26"/>
      <c r="H22" s="109"/>
      <c r="I22" s="109"/>
      <c r="J22" s="109"/>
    </row>
    <row r="23" spans="1:10" ht="12.75">
      <c r="A23" s="5" t="s">
        <v>17</v>
      </c>
      <c r="B23" s="2"/>
      <c r="C23" s="2"/>
      <c r="D23" s="2"/>
      <c r="E23" s="2"/>
      <c r="F23" s="2"/>
      <c r="G23" s="25"/>
      <c r="H23" s="110">
        <f>H13+H18</f>
        <v>50000</v>
      </c>
      <c r="I23" s="110">
        <f>I13+I18</f>
        <v>5413</v>
      </c>
      <c r="J23" s="110">
        <f>J13+J18</f>
        <v>0</v>
      </c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11" ht="12.75">
      <c r="A25" s="119"/>
      <c r="B25" s="119"/>
      <c r="C25" s="119"/>
      <c r="D25" s="119"/>
      <c r="E25" s="119"/>
      <c r="F25" s="119"/>
      <c r="G25" s="119"/>
      <c r="H25" s="119"/>
      <c r="I25" s="107"/>
      <c r="J25" s="107"/>
      <c r="K25" s="7"/>
    </row>
    <row r="26" spans="1:11" ht="12.75">
      <c r="A26" s="119"/>
      <c r="B26" s="119"/>
      <c r="C26" s="119"/>
      <c r="D26" s="119"/>
      <c r="E26" s="119"/>
      <c r="F26" s="119"/>
      <c r="G26" s="119"/>
      <c r="H26" s="119"/>
      <c r="I26" s="83"/>
      <c r="J26" s="83"/>
      <c r="K26" s="7"/>
    </row>
    <row r="27" spans="1:11" ht="18">
      <c r="A27" s="7"/>
      <c r="B27" s="7"/>
      <c r="C27" s="7"/>
      <c r="D27" s="7"/>
      <c r="E27" s="7"/>
      <c r="F27" s="292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58"/>
      <c r="I28" s="58"/>
      <c r="J28" s="58"/>
      <c r="K28" s="7"/>
    </row>
    <row r="29" spans="1:11" ht="12.75">
      <c r="A29" s="7"/>
      <c r="B29" s="7"/>
      <c r="C29" s="7"/>
      <c r="D29" s="7"/>
      <c r="E29" s="7"/>
      <c r="F29" s="7"/>
      <c r="G29" s="7"/>
      <c r="H29" s="58"/>
      <c r="I29" s="58"/>
      <c r="J29" s="58"/>
      <c r="K29" s="7"/>
    </row>
    <row r="30" spans="1:11" ht="12.75">
      <c r="A30" s="7"/>
      <c r="B30" s="7"/>
      <c r="C30" s="7"/>
      <c r="D30" s="7"/>
      <c r="E30" s="7"/>
      <c r="F30" s="7"/>
      <c r="G30" s="7"/>
      <c r="H30" s="58"/>
      <c r="I30" s="58"/>
      <c r="J30" s="58"/>
      <c r="K30" s="7"/>
    </row>
    <row r="31" spans="1:11" ht="12.75">
      <c r="A31" s="7"/>
      <c r="B31" s="37"/>
      <c r="C31" s="7"/>
      <c r="D31" s="7"/>
      <c r="E31" s="7"/>
      <c r="F31" s="7"/>
      <c r="G31" s="7"/>
      <c r="H31" s="58"/>
      <c r="I31" s="58"/>
      <c r="J31" s="58"/>
      <c r="K31" s="7"/>
    </row>
    <row r="32" spans="1:11" ht="12.75">
      <c r="A32" s="7"/>
      <c r="B32" s="7"/>
      <c r="C32" s="7"/>
      <c r="D32" s="7"/>
      <c r="E32" s="7"/>
      <c r="F32" s="7"/>
      <c r="G32" s="7"/>
      <c r="H32" s="58"/>
      <c r="I32" s="58"/>
      <c r="J32" s="58"/>
      <c r="K32" s="7"/>
    </row>
    <row r="33" spans="1:11" ht="12.75">
      <c r="A33" s="7"/>
      <c r="B33" s="37"/>
      <c r="C33" s="7"/>
      <c r="D33" s="7"/>
      <c r="E33" s="7"/>
      <c r="F33" s="7"/>
      <c r="G33" s="7"/>
      <c r="H33" s="58"/>
      <c r="I33" s="58"/>
      <c r="J33" s="58"/>
      <c r="K33" s="7"/>
    </row>
    <row r="34" spans="1:11" ht="12.75">
      <c r="A34" s="7"/>
      <c r="B34" s="37"/>
      <c r="C34" s="7"/>
      <c r="D34" s="7"/>
      <c r="E34" s="7"/>
      <c r="F34" s="7"/>
      <c r="G34" s="7"/>
      <c r="H34" s="58"/>
      <c r="I34" s="58"/>
      <c r="J34" s="58"/>
      <c r="K34" s="7"/>
    </row>
    <row r="35" spans="1:11" ht="12.75">
      <c r="A35" s="7"/>
      <c r="B35" s="37"/>
      <c r="C35" s="7"/>
      <c r="D35" s="7"/>
      <c r="E35" s="7"/>
      <c r="F35" s="7"/>
      <c r="G35" s="7"/>
      <c r="H35" s="58"/>
      <c r="I35" s="58"/>
      <c r="J35" s="58"/>
      <c r="K35" s="7"/>
    </row>
    <row r="36" spans="1:11" ht="12.75">
      <c r="A36" s="7"/>
      <c r="B36" s="37"/>
      <c r="C36" s="7"/>
      <c r="D36" s="7"/>
      <c r="E36" s="7"/>
      <c r="F36" s="7"/>
      <c r="G36" s="7"/>
      <c r="H36" s="58"/>
      <c r="I36" s="58"/>
      <c r="J36" s="58"/>
      <c r="K36" s="7"/>
    </row>
    <row r="37" spans="1:11" ht="12.75">
      <c r="A37" s="7"/>
      <c r="B37" s="37"/>
      <c r="C37" s="7"/>
      <c r="D37" s="7"/>
      <c r="E37" s="7"/>
      <c r="F37" s="7"/>
      <c r="G37" s="7"/>
      <c r="H37" s="58"/>
      <c r="I37" s="58"/>
      <c r="J37" s="58"/>
      <c r="K37" s="7"/>
    </row>
    <row r="38" spans="1:11" ht="12.75">
      <c r="A38" s="7"/>
      <c r="B38" s="37"/>
      <c r="C38" s="7"/>
      <c r="D38" s="7"/>
      <c r="E38" s="7"/>
      <c r="F38" s="7"/>
      <c r="G38" s="7"/>
      <c r="H38" s="58"/>
      <c r="I38" s="58"/>
      <c r="J38" s="58"/>
      <c r="K38" s="7"/>
    </row>
    <row r="39" spans="1:11" ht="12.75">
      <c r="A39" s="7"/>
      <c r="B39" s="37"/>
      <c r="C39" s="7"/>
      <c r="D39" s="7"/>
      <c r="E39" s="7"/>
      <c r="F39" s="7"/>
      <c r="G39" s="7"/>
      <c r="H39" s="58"/>
      <c r="I39" s="58"/>
      <c r="J39" s="58"/>
      <c r="K39" s="7"/>
    </row>
    <row r="40" spans="1:11" ht="12.75">
      <c r="A40" s="7"/>
      <c r="B40" s="37"/>
      <c r="C40" s="7"/>
      <c r="D40" s="7"/>
      <c r="E40" s="7"/>
      <c r="F40" s="7"/>
      <c r="G40" s="7"/>
      <c r="H40" s="58"/>
      <c r="I40" s="58"/>
      <c r="J40" s="58"/>
      <c r="K40" s="7"/>
    </row>
    <row r="41" spans="1:11" ht="12.75">
      <c r="A41" s="7"/>
      <c r="B41" s="37"/>
      <c r="C41" s="7"/>
      <c r="D41" s="7"/>
      <c r="E41" s="7"/>
      <c r="F41" s="7"/>
      <c r="G41" s="7"/>
      <c r="H41" s="58"/>
      <c r="I41" s="58"/>
      <c r="J41" s="58"/>
      <c r="K41" s="7"/>
    </row>
    <row r="42" spans="1:11" ht="12.75">
      <c r="A42" s="7"/>
      <c r="B42" s="37"/>
      <c r="C42" s="7"/>
      <c r="D42" s="7"/>
      <c r="E42" s="7"/>
      <c r="F42" s="7"/>
      <c r="G42" s="7"/>
      <c r="H42" s="58"/>
      <c r="I42" s="58"/>
      <c r="J42" s="58"/>
      <c r="K42" s="7"/>
    </row>
    <row r="43" spans="1:11" ht="12.75">
      <c r="A43" s="7"/>
      <c r="B43" s="7"/>
      <c r="C43" s="7"/>
      <c r="D43" s="7"/>
      <c r="E43" s="7"/>
      <c r="F43" s="7"/>
      <c r="G43" s="7"/>
      <c r="H43" s="58"/>
      <c r="I43" s="58"/>
      <c r="J43" s="58"/>
      <c r="K43" s="7"/>
    </row>
    <row r="44" spans="1:11" ht="12.75">
      <c r="A44" s="7"/>
      <c r="B44" s="7"/>
      <c r="C44" s="7"/>
      <c r="D44" s="7"/>
      <c r="E44" s="7"/>
      <c r="F44" s="7"/>
      <c r="G44" s="7"/>
      <c r="H44" s="58"/>
      <c r="I44" s="58"/>
      <c r="J44" s="58"/>
      <c r="K44" s="7"/>
    </row>
    <row r="45" spans="1:11" ht="12.75">
      <c r="A45" s="7"/>
      <c r="B45" s="37"/>
      <c r="C45" s="7"/>
      <c r="D45" s="7"/>
      <c r="E45" s="7"/>
      <c r="F45" s="7"/>
      <c r="G45" s="7"/>
      <c r="H45" s="58"/>
      <c r="I45" s="58"/>
      <c r="J45" s="58"/>
      <c r="K45" s="7"/>
    </row>
    <row r="46" spans="1:11" ht="12.75">
      <c r="A46" s="7"/>
      <c r="B46" s="37"/>
      <c r="C46" s="7"/>
      <c r="D46" s="7"/>
      <c r="E46" s="7"/>
      <c r="F46" s="7"/>
      <c r="G46" s="7"/>
      <c r="H46" s="58"/>
      <c r="I46" s="58"/>
      <c r="J46" s="58"/>
      <c r="K46" s="7"/>
    </row>
    <row r="47" spans="1:11" ht="12.75">
      <c r="A47" s="7"/>
      <c r="B47" s="37"/>
      <c r="C47" s="7"/>
      <c r="D47" s="7"/>
      <c r="E47" s="7"/>
      <c r="F47" s="7"/>
      <c r="G47" s="7"/>
      <c r="H47" s="58"/>
      <c r="I47" s="58"/>
      <c r="J47" s="58"/>
      <c r="K47" s="7"/>
    </row>
    <row r="48" spans="1:11" ht="12.75">
      <c r="A48" s="7"/>
      <c r="B48" s="37"/>
      <c r="C48" s="7"/>
      <c r="D48" s="7"/>
      <c r="E48" s="7"/>
      <c r="F48" s="7"/>
      <c r="G48" s="7"/>
      <c r="H48" s="58"/>
      <c r="I48" s="58"/>
      <c r="J48" s="58"/>
      <c r="K48" s="7"/>
    </row>
    <row r="49" spans="1:11" ht="12.75">
      <c r="A49" s="7"/>
      <c r="B49" s="37"/>
      <c r="C49" s="7"/>
      <c r="D49" s="7"/>
      <c r="E49" s="7"/>
      <c r="F49" s="7"/>
      <c r="G49" s="7"/>
      <c r="H49" s="58"/>
      <c r="I49" s="58"/>
      <c r="J49" s="58"/>
      <c r="K49" s="7"/>
    </row>
    <row r="50" spans="1:11" ht="12.75">
      <c r="A50" s="7"/>
      <c r="B50" s="37"/>
      <c r="C50" s="7"/>
      <c r="D50" s="7"/>
      <c r="E50" s="7"/>
      <c r="F50" s="7"/>
      <c r="G50" s="7"/>
      <c r="H50" s="58"/>
      <c r="I50" s="58"/>
      <c r="J50" s="58"/>
      <c r="K50" s="7"/>
    </row>
    <row r="51" spans="1:11" ht="12.75">
      <c r="A51" s="7"/>
      <c r="B51" s="7"/>
      <c r="C51" s="7"/>
      <c r="D51" s="7"/>
      <c r="E51" s="7"/>
      <c r="F51" s="7"/>
      <c r="G51" s="7"/>
      <c r="H51" s="58"/>
      <c r="I51" s="58"/>
      <c r="J51" s="58"/>
      <c r="K51" s="7"/>
    </row>
    <row r="52" spans="1:11" ht="12.75">
      <c r="A52" s="414"/>
      <c r="B52" s="414"/>
      <c r="C52" s="414"/>
      <c r="D52" s="414"/>
      <c r="E52" s="414"/>
      <c r="F52" s="414"/>
      <c r="G52" s="414"/>
      <c r="H52" s="58"/>
      <c r="I52" s="58"/>
      <c r="J52" s="58"/>
      <c r="K52" s="7"/>
    </row>
    <row r="53" spans="1:11" ht="12.75">
      <c r="A53" s="7"/>
      <c r="B53" s="7"/>
      <c r="C53" s="7"/>
      <c r="D53" s="7"/>
      <c r="E53" s="7"/>
      <c r="F53" s="7"/>
      <c r="G53" s="7"/>
      <c r="H53" s="58"/>
      <c r="I53" s="58"/>
      <c r="J53" s="58"/>
      <c r="K53" s="7"/>
    </row>
    <row r="54" spans="1:11" ht="12.75">
      <c r="A54" s="415"/>
      <c r="B54" s="415"/>
      <c r="C54" s="415"/>
      <c r="D54" s="415"/>
      <c r="E54" s="415"/>
      <c r="F54" s="415"/>
      <c r="G54" s="415"/>
      <c r="H54" s="150"/>
      <c r="I54" s="150"/>
      <c r="J54" s="150"/>
      <c r="K54" s="7"/>
    </row>
    <row r="55" spans="1:11" ht="12.75">
      <c r="A55" s="7"/>
      <c r="B55" s="7"/>
      <c r="C55" s="7"/>
      <c r="D55" s="7"/>
      <c r="E55" s="7"/>
      <c r="F55" s="7"/>
      <c r="G55" s="7"/>
      <c r="H55" s="58"/>
      <c r="I55" s="58"/>
      <c r="J55" s="58"/>
      <c r="K55" s="7"/>
    </row>
    <row r="56" spans="1:11" ht="12.75">
      <c r="A56" s="7"/>
      <c r="B56" s="7"/>
      <c r="C56" s="7"/>
      <c r="D56" s="7"/>
      <c r="E56" s="7"/>
      <c r="F56" s="7"/>
      <c r="G56" s="7"/>
      <c r="H56" s="58"/>
      <c r="I56" s="58"/>
      <c r="J56" s="58"/>
      <c r="K56" s="7"/>
    </row>
    <row r="57" spans="1:10" ht="12.75">
      <c r="A57" s="7"/>
      <c r="B57" s="7"/>
      <c r="C57" s="7"/>
      <c r="D57" s="7"/>
      <c r="E57" s="7"/>
      <c r="F57" s="7"/>
      <c r="G57" s="7"/>
      <c r="H57" s="58"/>
      <c r="I57" s="126"/>
      <c r="J57" s="126"/>
    </row>
    <row r="58" spans="1:10" ht="12.75">
      <c r="A58" s="7"/>
      <c r="B58" s="7"/>
      <c r="C58" s="7"/>
      <c r="D58" s="7"/>
      <c r="E58" s="7"/>
      <c r="F58" s="7"/>
      <c r="G58" s="7"/>
      <c r="H58" s="58"/>
      <c r="I58" s="126"/>
      <c r="J58" s="126"/>
    </row>
    <row r="59" spans="1:10" ht="12.75">
      <c r="A59" s="7"/>
      <c r="B59" s="7"/>
      <c r="C59" s="7"/>
      <c r="D59" s="7"/>
      <c r="E59" s="7"/>
      <c r="F59" s="7"/>
      <c r="G59" s="7"/>
      <c r="H59" s="58"/>
      <c r="I59" s="126"/>
      <c r="J59" s="126"/>
    </row>
    <row r="60" spans="1:10" ht="12.75">
      <c r="A60" s="7"/>
      <c r="B60" s="7"/>
      <c r="C60" s="7"/>
      <c r="D60" s="7"/>
      <c r="E60" s="7"/>
      <c r="F60" s="7"/>
      <c r="G60" s="7"/>
      <c r="H60" s="58"/>
      <c r="I60" s="126"/>
      <c r="J60" s="126"/>
    </row>
    <row r="61" spans="1:10" ht="12.75">
      <c r="A61" s="7"/>
      <c r="B61" s="7"/>
      <c r="C61" s="7"/>
      <c r="D61" s="7"/>
      <c r="E61" s="7"/>
      <c r="F61" s="7"/>
      <c r="G61" s="7"/>
      <c r="H61" s="58"/>
      <c r="I61" s="126"/>
      <c r="J61" s="126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</sheetData>
  <sheetProtection/>
  <mergeCells count="9">
    <mergeCell ref="A52:G52"/>
    <mergeCell ref="A54:G54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6"/>
      <c r="H1" s="16"/>
      <c r="I1" s="426" t="s">
        <v>426</v>
      </c>
      <c r="J1" s="426"/>
      <c r="K1" s="46"/>
      <c r="L1" s="46"/>
    </row>
    <row r="2" spans="7:12" ht="12.75">
      <c r="G2" s="16"/>
      <c r="H2" s="16"/>
      <c r="K2" s="32"/>
      <c r="L2" s="32"/>
    </row>
    <row r="3" spans="1:12" ht="12.75">
      <c r="A3" s="321" t="s">
        <v>427</v>
      </c>
      <c r="B3" s="321"/>
      <c r="C3" s="321"/>
      <c r="D3" s="321"/>
      <c r="E3" s="321"/>
      <c r="F3" s="321"/>
      <c r="G3" s="321"/>
      <c r="H3" s="321"/>
      <c r="I3" s="321"/>
      <c r="J3" s="321"/>
      <c r="K3" s="17"/>
      <c r="L3" s="17"/>
    </row>
    <row r="4" spans="1:12" ht="12.75">
      <c r="A4" s="321" t="s">
        <v>295</v>
      </c>
      <c r="B4" s="321"/>
      <c r="C4" s="321"/>
      <c r="D4" s="321"/>
      <c r="E4" s="321"/>
      <c r="F4" s="321"/>
      <c r="G4" s="321"/>
      <c r="H4" s="321"/>
      <c r="I4" s="321"/>
      <c r="J4" s="321"/>
      <c r="K4" s="17"/>
      <c r="L4" s="17"/>
    </row>
    <row r="5" spans="1:12" ht="12.75">
      <c r="A5" s="321" t="s">
        <v>18</v>
      </c>
      <c r="B5" s="321"/>
      <c r="C5" s="321"/>
      <c r="D5" s="321"/>
      <c r="E5" s="321"/>
      <c r="F5" s="321"/>
      <c r="G5" s="321"/>
      <c r="H5" s="321"/>
      <c r="I5" s="321"/>
      <c r="J5" s="321"/>
      <c r="K5" s="17"/>
      <c r="L5" s="17"/>
    </row>
    <row r="9" ht="12.75">
      <c r="J9" s="38" t="s">
        <v>19</v>
      </c>
    </row>
    <row r="11" spans="1:10" s="8" customFormat="1" ht="12.75">
      <c r="A11" s="5" t="s">
        <v>145</v>
      </c>
      <c r="B11" s="23"/>
      <c r="C11" s="36"/>
      <c r="D11" s="20" t="s">
        <v>10</v>
      </c>
      <c r="E11" s="20" t="s">
        <v>11</v>
      </c>
      <c r="F11" s="20" t="s">
        <v>296</v>
      </c>
      <c r="G11" s="20" t="s">
        <v>346</v>
      </c>
      <c r="H11" s="20" t="s">
        <v>373</v>
      </c>
      <c r="I11" s="20" t="s">
        <v>22</v>
      </c>
      <c r="J11" s="20" t="s">
        <v>136</v>
      </c>
    </row>
    <row r="12" spans="1:10" ht="12.75">
      <c r="A12" s="1"/>
      <c r="B12" s="2"/>
      <c r="C12" s="25"/>
      <c r="D12" s="47"/>
      <c r="E12" s="47"/>
      <c r="F12" s="47"/>
      <c r="G12" s="47"/>
      <c r="H12" s="47"/>
      <c r="I12" s="47"/>
      <c r="J12" s="19"/>
    </row>
    <row r="13" spans="1:10" ht="12.75">
      <c r="A13" s="364" t="s">
        <v>147</v>
      </c>
      <c r="B13" s="328"/>
      <c r="C13" s="329"/>
      <c r="D13" s="47"/>
      <c r="E13" s="47"/>
      <c r="F13" s="47"/>
      <c r="G13" s="47"/>
      <c r="H13" s="47"/>
      <c r="I13" s="47"/>
      <c r="J13" s="19"/>
    </row>
    <row r="14" spans="1:10" ht="12.75">
      <c r="A14" s="1"/>
      <c r="B14" s="2"/>
      <c r="C14" s="25"/>
      <c r="D14" s="47"/>
      <c r="E14" s="47"/>
      <c r="F14" s="47"/>
      <c r="G14" s="47"/>
      <c r="H14" s="47"/>
      <c r="I14" s="47"/>
      <c r="J14" s="19"/>
    </row>
    <row r="15" spans="1:10" ht="12.75">
      <c r="A15" s="364" t="s">
        <v>163</v>
      </c>
      <c r="B15" s="328"/>
      <c r="C15" s="329"/>
      <c r="D15" s="47"/>
      <c r="E15" s="47"/>
      <c r="F15" s="47"/>
      <c r="G15" s="47"/>
      <c r="H15" s="47"/>
      <c r="I15" s="47"/>
      <c r="J15" s="19"/>
    </row>
    <row r="16" spans="1:10" ht="12.75">
      <c r="A16" s="27"/>
      <c r="B16" s="2"/>
      <c r="C16" s="25"/>
      <c r="D16" s="47"/>
      <c r="E16" s="47"/>
      <c r="F16" s="47"/>
      <c r="G16" s="47"/>
      <c r="H16" s="47"/>
      <c r="I16" s="47"/>
      <c r="J16" s="19"/>
    </row>
    <row r="17" spans="1:10" ht="12.75">
      <c r="A17" s="364" t="s">
        <v>164</v>
      </c>
      <c r="B17" s="328"/>
      <c r="C17" s="329"/>
      <c r="D17" s="47"/>
      <c r="E17" s="47"/>
      <c r="F17" s="47"/>
      <c r="G17" s="47"/>
      <c r="H17" s="47"/>
      <c r="I17" s="47"/>
      <c r="J17" s="19"/>
    </row>
    <row r="18" spans="1:10" ht="12.75">
      <c r="A18" s="5"/>
      <c r="B18" s="2"/>
      <c r="C18" s="25"/>
      <c r="D18" s="47"/>
      <c r="E18" s="47"/>
      <c r="F18" s="47"/>
      <c r="G18" s="47"/>
      <c r="H18" s="47"/>
      <c r="I18" s="47"/>
      <c r="J18" s="19"/>
    </row>
    <row r="19" spans="1:10" ht="12.75">
      <c r="A19" s="364" t="s">
        <v>148</v>
      </c>
      <c r="B19" s="328"/>
      <c r="C19" s="329"/>
      <c r="D19" s="108"/>
      <c r="E19" s="108"/>
      <c r="F19" s="108"/>
      <c r="G19" s="108"/>
      <c r="H19" s="108"/>
      <c r="I19" s="108"/>
      <c r="J19" s="19"/>
    </row>
    <row r="20" spans="1:10" s="9" customFormat="1" ht="12.75">
      <c r="A20" s="28"/>
      <c r="B20" s="35"/>
      <c r="C20" s="26"/>
      <c r="D20" s="109"/>
      <c r="E20" s="109"/>
      <c r="F20" s="109"/>
      <c r="G20" s="109"/>
      <c r="H20" s="109"/>
      <c r="I20" s="124"/>
      <c r="J20" s="30"/>
    </row>
    <row r="21" spans="1:10" ht="12.75">
      <c r="A21" s="364" t="s">
        <v>149</v>
      </c>
      <c r="B21" s="328"/>
      <c r="C21" s="329"/>
      <c r="D21" s="47"/>
      <c r="E21" s="47"/>
      <c r="F21" s="47"/>
      <c r="G21" s="47"/>
      <c r="H21" s="47"/>
      <c r="I21" s="128"/>
      <c r="J21" s="31"/>
    </row>
    <row r="22" spans="1:10" ht="12.75">
      <c r="A22" s="5"/>
      <c r="B22" s="2"/>
      <c r="C22" s="25"/>
      <c r="D22" s="47"/>
      <c r="E22" s="47"/>
      <c r="F22" s="47"/>
      <c r="G22" s="47"/>
      <c r="H22" s="47"/>
      <c r="I22" s="128"/>
      <c r="J22" s="31"/>
    </row>
    <row r="23" spans="1:10" ht="12.75">
      <c r="A23" s="364" t="s">
        <v>150</v>
      </c>
      <c r="B23" s="328"/>
      <c r="C23" s="329"/>
      <c r="D23" s="108"/>
      <c r="E23" s="108"/>
      <c r="F23" s="108"/>
      <c r="G23" s="108"/>
      <c r="H23" s="108"/>
      <c r="I23" s="108"/>
      <c r="J23" s="31"/>
    </row>
    <row r="24" spans="1:10" ht="12.75" hidden="1">
      <c r="A24" s="28"/>
      <c r="B24" s="2"/>
      <c r="C24" s="25"/>
      <c r="D24" s="47"/>
      <c r="E24" s="47"/>
      <c r="F24" s="47"/>
      <c r="G24" s="47"/>
      <c r="H24" s="47"/>
      <c r="I24" s="121"/>
      <c r="J24" s="31"/>
    </row>
    <row r="25" spans="1:10" ht="12.75" hidden="1">
      <c r="A25" s="28"/>
      <c r="B25" s="2"/>
      <c r="C25" s="25"/>
      <c r="D25" s="47"/>
      <c r="E25" s="47"/>
      <c r="F25" s="47"/>
      <c r="G25" s="47"/>
      <c r="H25" s="47"/>
      <c r="I25" s="121"/>
      <c r="J25" s="31"/>
    </row>
    <row r="26" spans="1:10" ht="12.75">
      <c r="A26" s="1"/>
      <c r="B26" s="2"/>
      <c r="C26" s="25"/>
      <c r="D26" s="47"/>
      <c r="E26" s="47"/>
      <c r="F26" s="47"/>
      <c r="G26" s="47"/>
      <c r="H26" s="47"/>
      <c r="I26" s="47"/>
      <c r="J26" s="19"/>
    </row>
    <row r="27" spans="1:10" s="8" customFormat="1" ht="12.75">
      <c r="A27" s="364" t="s">
        <v>151</v>
      </c>
      <c r="B27" s="328"/>
      <c r="C27" s="329"/>
      <c r="D27" s="108"/>
      <c r="E27" s="108"/>
      <c r="F27" s="108"/>
      <c r="G27" s="108"/>
      <c r="H27" s="108"/>
      <c r="I27" s="108"/>
      <c r="J27" s="18"/>
    </row>
  </sheetData>
  <sheetProtection/>
  <mergeCells count="11">
    <mergeCell ref="A15:C15"/>
    <mergeCell ref="A17:C17"/>
    <mergeCell ref="A19:C19"/>
    <mergeCell ref="A21:C21"/>
    <mergeCell ref="A23:C23"/>
    <mergeCell ref="A27:C27"/>
    <mergeCell ref="I1:J1"/>
    <mergeCell ref="A3:J3"/>
    <mergeCell ref="A4:J4"/>
    <mergeCell ref="A5:J5"/>
    <mergeCell ref="A13:C1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54.28125" style="40" customWidth="1"/>
    <col min="2" max="2" width="0.2890625" style="40" hidden="1" customWidth="1"/>
    <col min="3" max="3" width="17.140625" style="40" customWidth="1"/>
    <col min="4" max="7" width="12.140625" style="40" customWidth="1"/>
    <col min="8" max="8" width="18.8515625" style="40" customWidth="1"/>
    <col min="9" max="12" width="12.140625" style="40" customWidth="1"/>
    <col min="13" max="13" width="14.28125" style="40" bestFit="1" customWidth="1"/>
    <col min="14" max="14" width="7.7109375" style="40" customWidth="1"/>
    <col min="15" max="15" width="11.140625" style="40" customWidth="1"/>
    <col min="16" max="16384" width="9.140625" style="40" customWidth="1"/>
  </cols>
  <sheetData>
    <row r="1" spans="1:13" ht="14.25">
      <c r="A1" s="39"/>
      <c r="B1" s="39"/>
      <c r="F1" s="242" t="s">
        <v>31</v>
      </c>
      <c r="M1" s="41"/>
    </row>
    <row r="2" spans="1:13" ht="14.25">
      <c r="A2" s="39"/>
      <c r="B2" s="39"/>
      <c r="F2" s="242"/>
      <c r="G2" s="242"/>
      <c r="M2" s="41"/>
    </row>
    <row r="3" spans="1:15" ht="15">
      <c r="A3" s="429" t="s">
        <v>428</v>
      </c>
      <c r="B3" s="429"/>
      <c r="C3" s="429"/>
      <c r="D3" s="429"/>
      <c r="E3" s="429"/>
      <c r="F3" s="429"/>
      <c r="G3" s="42"/>
      <c r="H3" s="42"/>
      <c r="I3" s="42"/>
      <c r="J3" s="42"/>
      <c r="K3" s="42"/>
      <c r="L3" s="42"/>
      <c r="M3" s="42"/>
      <c r="N3" s="42"/>
      <c r="O3" s="42"/>
    </row>
    <row r="4" spans="1:15" ht="15">
      <c r="A4" s="429" t="s">
        <v>414</v>
      </c>
      <c r="B4" s="429"/>
      <c r="C4" s="429"/>
      <c r="D4" s="429"/>
      <c r="E4" s="429"/>
      <c r="F4" s="429"/>
      <c r="G4" s="42"/>
      <c r="H4" s="42"/>
      <c r="I4" s="42"/>
      <c r="J4" s="42"/>
      <c r="K4" s="42"/>
      <c r="L4" s="42"/>
      <c r="M4" s="42"/>
      <c r="N4" s="42"/>
      <c r="O4" s="42"/>
    </row>
    <row r="5" spans="1:15" s="44" customFormat="1" ht="12.7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1:15" s="44" customFormat="1" ht="12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</row>
    <row r="7" spans="1:15" s="44" customFormat="1" ht="12.75" customHeight="1">
      <c r="A7" s="244"/>
      <c r="B7" s="244"/>
      <c r="C7" s="244"/>
      <c r="D7" s="244"/>
      <c r="E7" s="244"/>
      <c r="F7" s="50" t="s">
        <v>153</v>
      </c>
      <c r="G7" s="244"/>
      <c r="H7" s="244"/>
      <c r="I7" s="244"/>
      <c r="J7" s="244"/>
      <c r="K7" s="244"/>
      <c r="L7" s="244"/>
      <c r="M7" s="244"/>
      <c r="N7" s="244"/>
      <c r="O7" s="244"/>
    </row>
    <row r="8" spans="1:15" s="44" customFormat="1" ht="12.75" customHeight="1">
      <c r="A8" s="428" t="s">
        <v>308</v>
      </c>
      <c r="B8" s="247"/>
      <c r="C8" s="428" t="s">
        <v>325</v>
      </c>
      <c r="D8" s="427" t="s">
        <v>326</v>
      </c>
      <c r="E8" s="427"/>
      <c r="F8" s="427"/>
      <c r="G8" s="245"/>
      <c r="H8" s="245"/>
      <c r="I8" s="245"/>
      <c r="J8" s="245"/>
      <c r="K8" s="245"/>
      <c r="L8" s="245"/>
      <c r="M8" s="245"/>
      <c r="N8" s="245"/>
      <c r="O8" s="245"/>
    </row>
    <row r="9" spans="1:15" s="44" customFormat="1" ht="25.5" customHeight="1">
      <c r="A9" s="428"/>
      <c r="B9" s="247"/>
      <c r="C9" s="428"/>
      <c r="D9" s="249" t="s">
        <v>310</v>
      </c>
      <c r="E9" s="249" t="s">
        <v>311</v>
      </c>
      <c r="F9" s="250" t="s">
        <v>312</v>
      </c>
      <c r="G9" s="245"/>
      <c r="H9" s="245"/>
      <c r="I9" s="245"/>
      <c r="J9" s="245"/>
      <c r="K9" s="245"/>
      <c r="L9" s="245"/>
      <c r="M9" s="245"/>
      <c r="N9" s="245"/>
      <c r="O9" s="245"/>
    </row>
    <row r="10" spans="1:15" s="44" customFormat="1" ht="25.5" customHeight="1">
      <c r="A10" s="251" t="s">
        <v>309</v>
      </c>
      <c r="B10" s="248"/>
      <c r="C10" s="247">
        <v>0</v>
      </c>
      <c r="D10" s="255">
        <v>0</v>
      </c>
      <c r="E10" s="255">
        <v>0</v>
      </c>
      <c r="F10" s="256"/>
      <c r="G10" s="245"/>
      <c r="H10" s="245"/>
      <c r="I10" s="245"/>
      <c r="J10" s="245"/>
      <c r="K10" s="245"/>
      <c r="L10" s="245"/>
      <c r="M10" s="245"/>
      <c r="N10" s="245"/>
      <c r="O10" s="245"/>
    </row>
    <row r="11" spans="1:15" s="44" customFormat="1" ht="12.75" customHeight="1">
      <c r="A11" s="248" t="s">
        <v>313</v>
      </c>
      <c r="B11" s="248"/>
      <c r="C11" s="247">
        <v>0</v>
      </c>
      <c r="D11" s="256">
        <v>0</v>
      </c>
      <c r="E11" s="256">
        <v>0</v>
      </c>
      <c r="F11" s="256"/>
      <c r="G11" s="245"/>
      <c r="H11" s="245"/>
      <c r="I11" s="245"/>
      <c r="J11" s="245"/>
      <c r="K11" s="245"/>
      <c r="L11" s="245"/>
      <c r="M11" s="245"/>
      <c r="N11" s="245"/>
      <c r="O11" s="245"/>
    </row>
    <row r="12" spans="1:6" s="246" customFormat="1" ht="25.5" customHeight="1">
      <c r="A12" s="251" t="s">
        <v>314</v>
      </c>
      <c r="B12" s="252"/>
      <c r="C12" s="247">
        <f>SUM(C13:C18)</f>
        <v>23</v>
      </c>
      <c r="D12" s="255">
        <f>SUM(D13:D18)</f>
        <v>583</v>
      </c>
      <c r="E12" s="255">
        <f>SUM(E13:E18)</f>
        <v>583</v>
      </c>
      <c r="F12" s="256"/>
    </row>
    <row r="13" spans="1:6" s="246" customFormat="1" ht="12.75" customHeight="1">
      <c r="A13" s="251" t="s">
        <v>317</v>
      </c>
      <c r="B13" s="252"/>
      <c r="C13" s="247">
        <v>13</v>
      </c>
      <c r="D13" s="256">
        <v>476</v>
      </c>
      <c r="E13" s="256">
        <v>476</v>
      </c>
      <c r="F13" s="256"/>
    </row>
    <row r="14" spans="1:6" s="246" customFormat="1" ht="12.75" customHeight="1">
      <c r="A14" s="251" t="s">
        <v>318</v>
      </c>
      <c r="B14" s="252"/>
      <c r="C14" s="247">
        <v>2</v>
      </c>
      <c r="D14" s="256">
        <v>26</v>
      </c>
      <c r="E14" s="256">
        <v>26</v>
      </c>
      <c r="F14" s="256"/>
    </row>
    <row r="15" spans="1:6" s="246" customFormat="1" ht="12.75" customHeight="1">
      <c r="A15" s="251" t="s">
        <v>319</v>
      </c>
      <c r="B15" s="252"/>
      <c r="C15" s="247">
        <v>2</v>
      </c>
      <c r="D15" s="256">
        <v>12</v>
      </c>
      <c r="E15" s="256">
        <v>12</v>
      </c>
      <c r="F15" s="256"/>
    </row>
    <row r="16" spans="1:6" s="246" customFormat="1" ht="12.75" customHeight="1">
      <c r="A16" s="251" t="s">
        <v>320</v>
      </c>
      <c r="B16" s="252"/>
      <c r="C16" s="247">
        <v>0</v>
      </c>
      <c r="D16" s="256">
        <v>0</v>
      </c>
      <c r="E16" s="256">
        <v>0</v>
      </c>
      <c r="F16" s="256"/>
    </row>
    <row r="17" spans="1:6" s="246" customFormat="1" ht="12.75" customHeight="1">
      <c r="A17" s="251" t="s">
        <v>321</v>
      </c>
      <c r="B17" s="252"/>
      <c r="C17" s="247">
        <v>3</v>
      </c>
      <c r="D17" s="256">
        <v>24</v>
      </c>
      <c r="E17" s="256">
        <v>24</v>
      </c>
      <c r="F17" s="256"/>
    </row>
    <row r="18" spans="1:6" s="246" customFormat="1" ht="12.75" customHeight="1">
      <c r="A18" s="251" t="s">
        <v>322</v>
      </c>
      <c r="B18" s="252"/>
      <c r="C18" s="247">
        <v>3</v>
      </c>
      <c r="D18" s="256">
        <v>45</v>
      </c>
      <c r="E18" s="256">
        <v>45</v>
      </c>
      <c r="F18" s="256"/>
    </row>
    <row r="19" spans="1:15" s="44" customFormat="1" ht="25.5" customHeight="1">
      <c r="A19" s="251" t="s">
        <v>315</v>
      </c>
      <c r="B19" s="248"/>
      <c r="C19" s="247">
        <f>SUM(C20:C21)</f>
        <v>2</v>
      </c>
      <c r="D19" s="255">
        <f>SUM(D20:D21)</f>
        <v>620</v>
      </c>
      <c r="E19" s="255">
        <f>SUM(E20:E21)</f>
        <v>620</v>
      </c>
      <c r="F19" s="256"/>
      <c r="G19" s="245"/>
      <c r="H19" s="245"/>
      <c r="I19" s="245"/>
      <c r="J19" s="245"/>
      <c r="K19" s="245"/>
      <c r="L19" s="245"/>
      <c r="M19" s="245"/>
      <c r="N19" s="245"/>
      <c r="O19" s="245"/>
    </row>
    <row r="20" spans="1:15" s="44" customFormat="1" ht="12.75" customHeight="1">
      <c r="A20" s="251" t="s">
        <v>323</v>
      </c>
      <c r="B20" s="248"/>
      <c r="C20" s="247">
        <v>1</v>
      </c>
      <c r="D20" s="256">
        <v>500</v>
      </c>
      <c r="E20" s="256">
        <v>500</v>
      </c>
      <c r="F20" s="256"/>
      <c r="G20" s="245"/>
      <c r="H20" s="245"/>
      <c r="I20" s="245"/>
      <c r="J20" s="245"/>
      <c r="K20" s="245"/>
      <c r="L20" s="245"/>
      <c r="M20" s="245"/>
      <c r="N20" s="245"/>
      <c r="O20" s="245"/>
    </row>
    <row r="21" spans="1:15" s="44" customFormat="1" ht="12.75" customHeight="1">
      <c r="A21" s="251" t="s">
        <v>324</v>
      </c>
      <c r="B21" s="248"/>
      <c r="C21" s="247">
        <v>1</v>
      </c>
      <c r="D21" s="256">
        <v>120</v>
      </c>
      <c r="E21" s="256">
        <v>120</v>
      </c>
      <c r="F21" s="256"/>
      <c r="G21" s="245"/>
      <c r="H21" s="245"/>
      <c r="I21" s="245"/>
      <c r="J21" s="245"/>
      <c r="K21" s="245"/>
      <c r="L21" s="245"/>
      <c r="M21" s="245"/>
      <c r="N21" s="245"/>
      <c r="O21" s="245"/>
    </row>
    <row r="22" spans="1:15" s="44" customFormat="1" ht="12.75" customHeight="1">
      <c r="A22" s="252" t="s">
        <v>316</v>
      </c>
      <c r="B22" s="248"/>
      <c r="C22" s="247">
        <v>0</v>
      </c>
      <c r="D22" s="256">
        <v>0</v>
      </c>
      <c r="E22" s="256">
        <v>0</v>
      </c>
      <c r="F22" s="256"/>
      <c r="G22" s="245"/>
      <c r="H22" s="245"/>
      <c r="I22" s="245"/>
      <c r="J22" s="245"/>
      <c r="K22" s="245"/>
      <c r="L22" s="245"/>
      <c r="M22" s="245"/>
      <c r="N22" s="245"/>
      <c r="O22" s="245"/>
    </row>
    <row r="23" spans="1:15" s="44" customFormat="1" ht="12.75" customHeight="1">
      <c r="A23" s="253" t="s">
        <v>327</v>
      </c>
      <c r="B23" s="248"/>
      <c r="C23" s="254">
        <f>C10+C11+C12+C19+C22</f>
        <v>25</v>
      </c>
      <c r="D23" s="257">
        <f>D10+D11+D12+D19+D22</f>
        <v>1203</v>
      </c>
      <c r="E23" s="257">
        <f>E10+E11+E12+E19+E22</f>
        <v>1203</v>
      </c>
      <c r="F23" s="257"/>
      <c r="G23" s="245"/>
      <c r="H23" s="245"/>
      <c r="I23" s="245"/>
      <c r="J23" s="245"/>
      <c r="K23" s="245"/>
      <c r="L23" s="245"/>
      <c r="M23" s="245"/>
      <c r="N23" s="245"/>
      <c r="O23" s="245"/>
    </row>
    <row r="24" spans="1:15" s="44" customFormat="1" ht="12.7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</row>
    <row r="25" spans="1:15" s="44" customFormat="1" ht="12.75" customHeight="1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</row>
    <row r="26" spans="1:15" s="44" customFormat="1" ht="17.25" customHeight="1">
      <c r="A26" s="289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</row>
    <row r="27" spans="1:15" s="44" customFormat="1" ht="12.75" customHeight="1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</row>
    <row r="28" spans="1:15" s="44" customFormat="1" ht="12.75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</row>
    <row r="29" spans="1:15" s="44" customFormat="1" ht="12.7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</row>
    <row r="30" spans="1:15" ht="15">
      <c r="A30" s="246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2"/>
      <c r="M30" s="42"/>
      <c r="N30" s="42"/>
      <c r="O30" s="42"/>
    </row>
    <row r="31" spans="1:15" ht="15">
      <c r="A31" s="246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5">
      <c r="A32" s="246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6" ht="15">
      <c r="A33" s="246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39"/>
    </row>
    <row r="34" spans="1:3" ht="12.75">
      <c r="A34" s="44"/>
      <c r="C34" s="48"/>
    </row>
    <row r="35" spans="1:13" ht="12.75">
      <c r="A35" s="44"/>
      <c r="B35" s="45"/>
      <c r="C35" s="45"/>
      <c r="D35" s="48"/>
      <c r="E35" s="48"/>
      <c r="F35" s="48"/>
      <c r="G35" s="45"/>
      <c r="H35" s="45"/>
      <c r="I35" s="45"/>
      <c r="J35" s="45"/>
      <c r="K35" s="45"/>
      <c r="L35" s="45"/>
      <c r="M35" s="45"/>
    </row>
    <row r="36" spans="1:6" ht="12.75">
      <c r="A36" s="44"/>
      <c r="D36" s="49"/>
      <c r="E36" s="49"/>
      <c r="F36" s="49"/>
    </row>
    <row r="37" spans="1:15" ht="15">
      <c r="A37" s="44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2"/>
      <c r="M37" s="42"/>
      <c r="N37" s="42"/>
      <c r="O37" s="42"/>
    </row>
    <row r="38" spans="1:15" ht="15">
      <c r="A38" s="4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46" t="s">
        <v>429</v>
      </c>
    </row>
    <row r="4" spans="1:5" ht="12.75">
      <c r="A4" s="321" t="s">
        <v>127</v>
      </c>
      <c r="B4" s="321"/>
      <c r="C4" s="321"/>
      <c r="D4" s="322"/>
      <c r="E4" s="322"/>
    </row>
    <row r="6" spans="3:5" ht="12.75">
      <c r="C6" s="38"/>
      <c r="E6" s="38" t="s">
        <v>153</v>
      </c>
    </row>
    <row r="7" spans="1:5" ht="25.5" customHeight="1">
      <c r="A7" s="353" t="s">
        <v>132</v>
      </c>
      <c r="B7" s="378"/>
      <c r="C7" s="127" t="s">
        <v>141</v>
      </c>
      <c r="D7" s="127" t="s">
        <v>142</v>
      </c>
      <c r="E7" s="117" t="s">
        <v>140</v>
      </c>
    </row>
    <row r="8" spans="1:5" ht="12.75">
      <c r="A8" s="1"/>
      <c r="B8" s="123"/>
      <c r="C8" s="112"/>
      <c r="D8" s="112"/>
      <c r="E8" s="112"/>
    </row>
    <row r="9" spans="1:5" ht="12.75">
      <c r="A9" s="1"/>
      <c r="B9" s="25"/>
      <c r="C9" s="19"/>
      <c r="D9" s="19"/>
      <c r="E9" s="19"/>
    </row>
    <row r="10" spans="1:5" ht="12.75">
      <c r="A10" s="1"/>
      <c r="B10" s="25"/>
      <c r="C10" s="19"/>
      <c r="D10" s="19"/>
      <c r="E10" s="19"/>
    </row>
    <row r="11" spans="1:5" ht="12.75">
      <c r="A11" s="1"/>
      <c r="B11" s="25"/>
      <c r="C11" s="19"/>
      <c r="D11" s="19"/>
      <c r="E11" s="19"/>
    </row>
    <row r="12" spans="1:5" ht="12.75">
      <c r="A12" s="1"/>
      <c r="B12" s="25"/>
      <c r="C12" s="19"/>
      <c r="D12" s="19"/>
      <c r="E12" s="19"/>
    </row>
    <row r="13" spans="1:5" ht="12.75">
      <c r="A13" s="1"/>
      <c r="B13" s="25"/>
      <c r="C13" s="19"/>
      <c r="D13" s="19"/>
      <c r="E13" s="19"/>
    </row>
    <row r="14" spans="1:5" ht="12.75">
      <c r="A14" s="1"/>
      <c r="B14" s="25"/>
      <c r="C14" s="19"/>
      <c r="D14" s="19"/>
      <c r="E14" s="19"/>
    </row>
    <row r="15" spans="1:5" ht="12.75">
      <c r="A15" s="1"/>
      <c r="B15" s="25"/>
      <c r="C15" s="19"/>
      <c r="D15" s="19"/>
      <c r="E15" s="19"/>
    </row>
    <row r="16" spans="1:5" ht="12.75">
      <c r="A16" s="1"/>
      <c r="B16" s="25"/>
      <c r="C16" s="19"/>
      <c r="D16" s="19"/>
      <c r="E16" s="19"/>
    </row>
    <row r="17" spans="1:5" ht="12.75">
      <c r="A17" s="1"/>
      <c r="B17" s="25"/>
      <c r="C17" s="19"/>
      <c r="D17" s="19"/>
      <c r="E17" s="19"/>
    </row>
    <row r="18" spans="1:5" ht="12.75">
      <c r="A18" s="1"/>
      <c r="B18" s="25"/>
      <c r="C18" s="19"/>
      <c r="D18" s="19"/>
      <c r="E18" s="19"/>
    </row>
    <row r="19" spans="1:5" ht="12.75">
      <c r="A19" s="1"/>
      <c r="B19" s="25"/>
      <c r="C19" s="19"/>
      <c r="D19" s="19"/>
      <c r="E19" s="19"/>
    </row>
    <row r="20" spans="1:5" ht="12.75">
      <c r="A20" s="1"/>
      <c r="B20" s="25"/>
      <c r="C20" s="19"/>
      <c r="D20" s="19"/>
      <c r="E20" s="19"/>
    </row>
    <row r="21" spans="1:5" ht="12.75">
      <c r="A21" s="1"/>
      <c r="B21" s="25"/>
      <c r="C21" s="19"/>
      <c r="D21" s="19"/>
      <c r="E21" s="19"/>
    </row>
    <row r="22" spans="1:5" ht="12.75">
      <c r="A22" s="1"/>
      <c r="B22" s="25"/>
      <c r="C22" s="19"/>
      <c r="D22" s="19"/>
      <c r="E22" s="19"/>
    </row>
    <row r="23" spans="1:5" ht="12.75">
      <c r="A23" s="1"/>
      <c r="B23" s="25"/>
      <c r="C23" s="19"/>
      <c r="D23" s="19"/>
      <c r="E23" s="19"/>
    </row>
    <row r="24" spans="1:5" ht="12.75">
      <c r="A24" s="1"/>
      <c r="B24" s="25"/>
      <c r="C24" s="19"/>
      <c r="D24" s="19"/>
      <c r="E24" s="19"/>
    </row>
    <row r="25" spans="1:5" ht="12.75">
      <c r="A25" s="1"/>
      <c r="B25" s="25"/>
      <c r="C25" s="19"/>
      <c r="D25" s="19"/>
      <c r="E25" s="19"/>
    </row>
    <row r="26" spans="1:5" ht="12.75">
      <c r="A26" s="1"/>
      <c r="B26" s="25"/>
      <c r="C26" s="19"/>
      <c r="D26" s="19"/>
      <c r="E26" s="19"/>
    </row>
    <row r="27" spans="1:5" ht="12.75">
      <c r="A27" s="1"/>
      <c r="B27" s="25"/>
      <c r="C27" s="19"/>
      <c r="D27" s="19"/>
      <c r="E27" s="19"/>
    </row>
    <row r="28" spans="1:5" ht="12.75">
      <c r="A28" s="1"/>
      <c r="B28" s="25"/>
      <c r="C28" s="19"/>
      <c r="D28" s="19"/>
      <c r="E28" s="19"/>
    </row>
    <row r="29" spans="1:5" ht="12.75">
      <c r="A29" s="1"/>
      <c r="B29" s="25"/>
      <c r="C29" s="19"/>
      <c r="D29" s="19"/>
      <c r="E29" s="19"/>
    </row>
    <row r="30" spans="1:5" ht="12.75">
      <c r="A30" s="1"/>
      <c r="B30" s="25"/>
      <c r="C30" s="19"/>
      <c r="D30" s="19"/>
      <c r="E30" s="19"/>
    </row>
    <row r="31" spans="1:5" ht="12.75">
      <c r="A31" s="1"/>
      <c r="B31" s="25"/>
      <c r="C31" s="19"/>
      <c r="D31" s="19"/>
      <c r="E31" s="19"/>
    </row>
    <row r="32" spans="1:5" ht="12.75">
      <c r="A32" s="1"/>
      <c r="B32" s="25"/>
      <c r="C32" s="19"/>
      <c r="D32" s="19"/>
      <c r="E32" s="19"/>
    </row>
    <row r="33" spans="1:5" ht="12.75">
      <c r="A33" s="1"/>
      <c r="B33" s="25"/>
      <c r="C33" s="19"/>
      <c r="D33" s="19"/>
      <c r="E33" s="19"/>
    </row>
    <row r="34" spans="1:5" ht="12.75">
      <c r="A34" s="1"/>
      <c r="B34" s="25"/>
      <c r="C34" s="19"/>
      <c r="D34" s="19"/>
      <c r="E34" s="19"/>
    </row>
    <row r="35" spans="1:5" ht="12.75">
      <c r="A35" s="1"/>
      <c r="B35" s="25"/>
      <c r="C35" s="19"/>
      <c r="D35" s="19"/>
      <c r="E35" s="19"/>
    </row>
    <row r="36" spans="1:5" ht="12.75">
      <c r="A36" s="1"/>
      <c r="B36" s="25"/>
      <c r="C36" s="19"/>
      <c r="D36" s="19"/>
      <c r="E36" s="19"/>
    </row>
    <row r="37" spans="1:5" ht="12.75">
      <c r="A37" s="1"/>
      <c r="B37" s="25"/>
      <c r="C37" s="19"/>
      <c r="D37" s="19"/>
      <c r="E37" s="19"/>
    </row>
    <row r="38" spans="1:5" ht="12.75">
      <c r="A38" s="1"/>
      <c r="B38" s="25"/>
      <c r="C38" s="19"/>
      <c r="D38" s="19"/>
      <c r="E38" s="19"/>
    </row>
    <row r="39" spans="1:5" ht="12.75">
      <c r="A39" s="1"/>
      <c r="B39" s="25"/>
      <c r="C39" s="19"/>
      <c r="D39" s="19"/>
      <c r="E39" s="19"/>
    </row>
    <row r="40" spans="1:5" ht="12.75">
      <c r="A40" s="1"/>
      <c r="B40" s="25"/>
      <c r="C40" s="19"/>
      <c r="D40" s="19"/>
      <c r="E40" s="19"/>
    </row>
    <row r="41" spans="1:5" ht="12.75">
      <c r="A41" s="1"/>
      <c r="B41" s="25"/>
      <c r="C41" s="19"/>
      <c r="D41" s="19"/>
      <c r="E41" s="19"/>
    </row>
    <row r="42" spans="1:5" ht="12.75">
      <c r="A42" s="1"/>
      <c r="B42" s="25"/>
      <c r="C42" s="19"/>
      <c r="D42" s="19"/>
      <c r="E42" s="19"/>
    </row>
    <row r="43" spans="1:5" ht="12.75">
      <c r="A43" s="1"/>
      <c r="B43" s="25"/>
      <c r="C43" s="19"/>
      <c r="D43" s="19"/>
      <c r="E43" s="19"/>
    </row>
    <row r="44" spans="1:5" ht="12.75">
      <c r="A44" s="1"/>
      <c r="B44" s="25"/>
      <c r="C44" s="19"/>
      <c r="D44" s="19"/>
      <c r="E44" s="19"/>
    </row>
    <row r="45" spans="1:5" ht="12.75">
      <c r="A45" s="1"/>
      <c r="B45" s="25"/>
      <c r="C45" s="19"/>
      <c r="D45" s="19"/>
      <c r="E45" s="19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46" t="s">
        <v>430</v>
      </c>
    </row>
    <row r="2" spans="1:13" ht="12.75">
      <c r="A2" s="321" t="s">
        <v>424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2"/>
      <c r="M2" s="322"/>
    </row>
    <row r="3" spans="1:13" ht="12.75">
      <c r="A3" s="321" t="s">
        <v>170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2"/>
      <c r="M3" s="322"/>
    </row>
    <row r="4" spans="1:13" ht="12.75">
      <c r="A4" s="321" t="s">
        <v>130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2"/>
      <c r="M4" s="322"/>
    </row>
    <row r="5" spans="1:11" ht="18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</row>
    <row r="6" spans="1:13" ht="18.75">
      <c r="A6" s="433" t="s">
        <v>20</v>
      </c>
      <c r="B6" s="434"/>
      <c r="C6" s="435"/>
      <c r="D6" s="436"/>
      <c r="E6" s="75"/>
      <c r="F6" s="437" t="s">
        <v>21</v>
      </c>
      <c r="G6" s="438"/>
      <c r="H6" s="438"/>
      <c r="I6" s="438"/>
      <c r="J6" s="438"/>
      <c r="K6" s="438"/>
      <c r="L6" s="328"/>
      <c r="M6" s="329"/>
    </row>
    <row r="7" spans="1:13" ht="25.5">
      <c r="A7" s="76" t="s">
        <v>108</v>
      </c>
      <c r="B7" s="111" t="s">
        <v>141</v>
      </c>
      <c r="C7" s="111" t="s">
        <v>142</v>
      </c>
      <c r="D7" s="112" t="s">
        <v>140</v>
      </c>
      <c r="E7" s="59"/>
      <c r="F7" s="430" t="s">
        <v>108</v>
      </c>
      <c r="G7" s="431"/>
      <c r="H7" s="431"/>
      <c r="I7" s="431"/>
      <c r="J7" s="432"/>
      <c r="K7" s="111" t="s">
        <v>141</v>
      </c>
      <c r="L7" s="111" t="s">
        <v>142</v>
      </c>
      <c r="M7" s="112" t="s">
        <v>140</v>
      </c>
    </row>
    <row r="8" spans="1:13" ht="18.75">
      <c r="A8" s="77" t="s">
        <v>109</v>
      </c>
      <c r="B8" s="131">
        <f>B9</f>
        <v>477513</v>
      </c>
      <c r="C8" s="131">
        <f>C9</f>
        <v>567264</v>
      </c>
      <c r="D8" s="131">
        <f>D9</f>
        <v>0</v>
      </c>
      <c r="E8" s="60"/>
      <c r="F8" s="84" t="s">
        <v>128</v>
      </c>
      <c r="G8" s="85"/>
      <c r="H8" s="35"/>
      <c r="I8" s="2"/>
      <c r="J8" s="25"/>
      <c r="K8" s="243">
        <f>K9+K26</f>
        <v>668774</v>
      </c>
      <c r="L8" s="243">
        <f>L9+L26</f>
        <v>626555</v>
      </c>
      <c r="M8" s="243">
        <f>M9+M26</f>
        <v>0</v>
      </c>
    </row>
    <row r="9" spans="1:13" ht="16.5">
      <c r="A9" s="78" t="s">
        <v>110</v>
      </c>
      <c r="B9" s="132">
        <f>B11+B19</f>
        <v>477513</v>
      </c>
      <c r="C9" s="132">
        <f>C11+C19</f>
        <v>567264</v>
      </c>
      <c r="D9" s="132">
        <f>D11+D19</f>
        <v>0</v>
      </c>
      <c r="E9" s="61"/>
      <c r="F9" s="86" t="s">
        <v>111</v>
      </c>
      <c r="G9" s="87"/>
      <c r="H9" s="35"/>
      <c r="I9" s="2"/>
      <c r="J9" s="25"/>
      <c r="K9" s="141">
        <f>K11+K19</f>
        <v>618774</v>
      </c>
      <c r="L9" s="141">
        <f>L11+L19</f>
        <v>621142</v>
      </c>
      <c r="M9" s="141">
        <f>M11+M19</f>
        <v>0</v>
      </c>
    </row>
    <row r="10" spans="1:13" ht="16.5">
      <c r="A10" s="78"/>
      <c r="B10" s="132"/>
      <c r="C10" s="132"/>
      <c r="D10" s="132"/>
      <c r="E10" s="61"/>
      <c r="F10" s="86"/>
      <c r="G10" s="87"/>
      <c r="H10" s="35"/>
      <c r="I10" s="2"/>
      <c r="J10" s="25"/>
      <c r="K10" s="141"/>
      <c r="L10" s="141"/>
      <c r="M10" s="141"/>
    </row>
    <row r="11" spans="1:13" ht="15.75">
      <c r="A11" s="79" t="s">
        <v>105</v>
      </c>
      <c r="B11" s="132">
        <f>SUM(B12:B15)</f>
        <v>467460</v>
      </c>
      <c r="C11" s="132">
        <f>SUM(C12:C15)</f>
        <v>501015</v>
      </c>
      <c r="D11" s="132">
        <f>SUM(D12:D15)</f>
        <v>0</v>
      </c>
      <c r="E11" s="62"/>
      <c r="F11" s="88" t="s">
        <v>105</v>
      </c>
      <c r="G11" s="89"/>
      <c r="H11" s="35"/>
      <c r="I11" s="2"/>
      <c r="J11" s="25"/>
      <c r="K11" s="141">
        <f>SUM(K12:K16)</f>
        <v>507595</v>
      </c>
      <c r="L11" s="141">
        <f>SUM(L12:L16)</f>
        <v>495581</v>
      </c>
      <c r="M11" s="141">
        <f>SUM(M12:M16)</f>
        <v>0</v>
      </c>
    </row>
    <row r="12" spans="1:13" ht="15.75">
      <c r="A12" s="81" t="s">
        <v>297</v>
      </c>
      <c r="B12" s="133">
        <f>'2. bevételek ei. szerint'!J10</f>
        <v>182051</v>
      </c>
      <c r="C12" s="133">
        <f>'2. bevételek ei. szerint'!K10</f>
        <v>215759</v>
      </c>
      <c r="D12" s="133">
        <f>'2. bevételek ei. szerint'!L10</f>
        <v>0</v>
      </c>
      <c r="E12" s="63"/>
      <c r="F12" s="90" t="s">
        <v>158</v>
      </c>
      <c r="G12" s="91"/>
      <c r="H12" s="35"/>
      <c r="I12" s="2"/>
      <c r="J12" s="25"/>
      <c r="K12" s="142">
        <f>'3. kiadások ei. szerint'!G11</f>
        <v>157406</v>
      </c>
      <c r="L12" s="142">
        <f>'3. kiadások ei. szerint'!H11</f>
        <v>153609</v>
      </c>
      <c r="M12" s="142">
        <f>'3. kiadások ei. szerint'!I11</f>
        <v>0</v>
      </c>
    </row>
    <row r="13" spans="1:13" ht="15.75">
      <c r="A13" s="81" t="s">
        <v>242</v>
      </c>
      <c r="B13" s="134">
        <f>'2. bevételek ei. szerint'!J17</f>
        <v>209100</v>
      </c>
      <c r="C13" s="134">
        <f>'2. bevételek ei. szerint'!K17</f>
        <v>209100</v>
      </c>
      <c r="D13" s="134">
        <f>'2. bevételek ei. szerint'!L17</f>
        <v>0</v>
      </c>
      <c r="E13" s="65"/>
      <c r="F13" s="90" t="s">
        <v>12</v>
      </c>
      <c r="G13" s="91"/>
      <c r="H13" s="35"/>
      <c r="I13" s="2"/>
      <c r="J13" s="25"/>
      <c r="K13" s="142">
        <f>'3. kiadások ei. szerint'!G12</f>
        <v>41698</v>
      </c>
      <c r="L13" s="142">
        <f>'3. kiadások ei. szerint'!H12</f>
        <v>42179</v>
      </c>
      <c r="M13" s="142">
        <f>'3. kiadások ei. szerint'!I12</f>
        <v>0</v>
      </c>
    </row>
    <row r="14" spans="1:13" ht="15.75">
      <c r="A14" s="80" t="s">
        <v>256</v>
      </c>
      <c r="B14" s="134">
        <f>'2. bevételek ei. szerint'!J24</f>
        <v>76309</v>
      </c>
      <c r="C14" s="134">
        <f>'2. bevételek ei. szerint'!K24</f>
        <v>76156</v>
      </c>
      <c r="D14" s="134">
        <f>'2. bevételek ei. szerint'!L24</f>
        <v>0</v>
      </c>
      <c r="E14" s="65"/>
      <c r="F14" s="90" t="s">
        <v>159</v>
      </c>
      <c r="G14" s="91"/>
      <c r="H14" s="35"/>
      <c r="I14" s="2"/>
      <c r="J14" s="25"/>
      <c r="K14" s="142">
        <f>'3. kiadások ei. szerint'!G13</f>
        <v>252820</v>
      </c>
      <c r="L14" s="142">
        <f>'3. kiadások ei. szerint'!H13</f>
        <v>231873</v>
      </c>
      <c r="M14" s="142">
        <f>'3. kiadások ei. szerint'!I13</f>
        <v>0</v>
      </c>
    </row>
    <row r="15" spans="1:13" ht="15.75">
      <c r="A15" s="80" t="s">
        <v>258</v>
      </c>
      <c r="B15" s="133"/>
      <c r="C15" s="133"/>
      <c r="D15" s="133"/>
      <c r="E15" s="63"/>
      <c r="F15" s="90" t="s">
        <v>107</v>
      </c>
      <c r="G15" s="91"/>
      <c r="H15" s="35"/>
      <c r="I15" s="2"/>
      <c r="J15" s="25"/>
      <c r="K15" s="142">
        <f>'3. kiadások ei. szerint'!G14</f>
        <v>17788</v>
      </c>
      <c r="L15" s="142">
        <f>'3. kiadások ei. szerint'!H14</f>
        <v>7154</v>
      </c>
      <c r="M15" s="142">
        <f>'3. kiadások ei. szerint'!I14</f>
        <v>0</v>
      </c>
    </row>
    <row r="16" spans="1:13" ht="15.75">
      <c r="A16" s="80"/>
      <c r="B16" s="133"/>
      <c r="C16" s="133"/>
      <c r="D16" s="133"/>
      <c r="E16" s="63"/>
      <c r="F16" s="90" t="s">
        <v>261</v>
      </c>
      <c r="G16" s="91"/>
      <c r="H16" s="35"/>
      <c r="I16" s="2"/>
      <c r="J16" s="25"/>
      <c r="K16" s="142">
        <f>'3. kiadások ei. szerint'!G15-'19. mérleg'!K28</f>
        <v>37883</v>
      </c>
      <c r="L16" s="142">
        <f>'3. kiadások ei. szerint'!H15-'19. mérleg'!L28</f>
        <v>60766</v>
      </c>
      <c r="M16" s="142">
        <f>'3. kiadások ei. szerint'!I15-'19. mérleg'!M28</f>
        <v>0</v>
      </c>
    </row>
    <row r="17" spans="1:13" ht="15.75">
      <c r="A17" s="81"/>
      <c r="B17" s="134"/>
      <c r="C17" s="134"/>
      <c r="D17" s="134"/>
      <c r="E17" s="65"/>
      <c r="F17" s="90"/>
      <c r="G17" s="91"/>
      <c r="H17" s="35"/>
      <c r="I17" s="2"/>
      <c r="J17" s="25"/>
      <c r="K17" s="142"/>
      <c r="L17" s="142"/>
      <c r="M17" s="142"/>
    </row>
    <row r="18" spans="1:13" ht="15.75">
      <c r="A18" s="102"/>
      <c r="B18" s="135"/>
      <c r="C18" s="135"/>
      <c r="D18" s="135"/>
      <c r="E18" s="62"/>
      <c r="F18" s="90"/>
      <c r="G18" s="91"/>
      <c r="H18" s="35"/>
      <c r="I18" s="2"/>
      <c r="J18" s="25"/>
      <c r="K18" s="142"/>
      <c r="L18" s="142"/>
      <c r="M18" s="142"/>
    </row>
    <row r="19" spans="1:13" ht="15.75">
      <c r="A19" s="79" t="s">
        <v>106</v>
      </c>
      <c r="B19" s="132">
        <f>SUM(B20:B22)</f>
        <v>10053</v>
      </c>
      <c r="C19" s="132">
        <f>SUM(C20:C22)</f>
        <v>66249</v>
      </c>
      <c r="D19" s="132">
        <f>SUM(D20:D22)</f>
        <v>0</v>
      </c>
      <c r="E19" s="63"/>
      <c r="F19" s="88" t="s">
        <v>106</v>
      </c>
      <c r="G19" s="89"/>
      <c r="H19" s="35"/>
      <c r="I19" s="2"/>
      <c r="J19" s="25"/>
      <c r="K19" s="141">
        <f>SUM(K20:K22)</f>
        <v>111179</v>
      </c>
      <c r="L19" s="141">
        <f>SUM(L20:L22)</f>
        <v>125561</v>
      </c>
      <c r="M19" s="141">
        <f>SUM(M20:M22)</f>
        <v>0</v>
      </c>
    </row>
    <row r="20" spans="1:13" ht="15.75">
      <c r="A20" s="80" t="s">
        <v>298</v>
      </c>
      <c r="B20" s="133">
        <f>'2. bevételek ei. szerint'!J44</f>
        <v>7678</v>
      </c>
      <c r="C20" s="133">
        <f>'2. bevételek ei. szerint'!K44</f>
        <v>63874</v>
      </c>
      <c r="D20" s="133">
        <f>'2. bevételek ei. szerint'!L44</f>
        <v>0</v>
      </c>
      <c r="E20" s="63"/>
      <c r="F20" s="90" t="s">
        <v>216</v>
      </c>
      <c r="G20" s="91"/>
      <c r="H20" s="35"/>
      <c r="I20" s="2"/>
      <c r="J20" s="25"/>
      <c r="K20" s="142">
        <f>'3. kiadások ei. szerint'!G17</f>
        <v>54554</v>
      </c>
      <c r="L20" s="142">
        <f>'3. kiadások ei. szerint'!H17</f>
        <v>67012</v>
      </c>
      <c r="M20" s="142">
        <f>'3. kiadások ei. szerint'!I17</f>
        <v>0</v>
      </c>
    </row>
    <row r="21" spans="1:13" ht="15.75">
      <c r="A21" s="80" t="s">
        <v>13</v>
      </c>
      <c r="B21" s="133">
        <f>'2. bevételek ei. szerint'!J50</f>
        <v>1575</v>
      </c>
      <c r="C21" s="133">
        <f>'2. bevételek ei. szerint'!K50</f>
        <v>1575</v>
      </c>
      <c r="D21" s="133">
        <f>'2. bevételek ei. szerint'!L50</f>
        <v>0</v>
      </c>
      <c r="E21" s="63"/>
      <c r="F21" s="90" t="s">
        <v>217</v>
      </c>
      <c r="G21" s="91"/>
      <c r="H21" s="35"/>
      <c r="I21" s="2"/>
      <c r="J21" s="25"/>
      <c r="K21" s="142">
        <f>'3. kiadások ei. szerint'!G18</f>
        <v>47810</v>
      </c>
      <c r="L21" s="142">
        <f>'3. kiadások ei. szerint'!H18</f>
        <v>47810</v>
      </c>
      <c r="M21" s="142">
        <f>'3. kiadások ei. szerint'!I18</f>
        <v>0</v>
      </c>
    </row>
    <row r="22" spans="1:13" ht="15.75">
      <c r="A22" s="173" t="s">
        <v>273</v>
      </c>
      <c r="B22" s="133">
        <f>'2. bevételek ei. szerint'!J56</f>
        <v>800</v>
      </c>
      <c r="C22" s="133">
        <f>'2. bevételek ei. szerint'!K56</f>
        <v>800</v>
      </c>
      <c r="D22" s="133">
        <f>'2. bevételek ei. szerint'!L56</f>
        <v>0</v>
      </c>
      <c r="E22" s="63"/>
      <c r="F22" s="90" t="s">
        <v>218</v>
      </c>
      <c r="G22" s="91"/>
      <c r="H22" s="35"/>
      <c r="I22" s="2"/>
      <c r="J22" s="25"/>
      <c r="K22" s="142">
        <f>'3. kiadások ei. szerint'!G19</f>
        <v>8815</v>
      </c>
      <c r="L22" s="142">
        <f>'3. kiadások ei. szerint'!H19</f>
        <v>10739</v>
      </c>
      <c r="M22" s="142">
        <f>'3. kiadások ei. szerint'!I19</f>
        <v>0</v>
      </c>
    </row>
    <row r="23" spans="1:13" ht="15.75">
      <c r="A23" s="171"/>
      <c r="B23" s="172"/>
      <c r="C23" s="172"/>
      <c r="D23" s="172"/>
      <c r="E23" s="63"/>
      <c r="F23" s="90"/>
      <c r="G23" s="91"/>
      <c r="H23" s="35"/>
      <c r="I23" s="2"/>
      <c r="J23" s="25"/>
      <c r="K23" s="142"/>
      <c r="L23" s="142"/>
      <c r="M23" s="142"/>
    </row>
    <row r="24" spans="1:13" ht="15.75">
      <c r="A24" s="80"/>
      <c r="B24" s="133"/>
      <c r="C24" s="133"/>
      <c r="D24" s="133"/>
      <c r="E24" s="63"/>
      <c r="F24" s="90"/>
      <c r="G24" s="91"/>
      <c r="H24" s="35"/>
      <c r="I24" s="2"/>
      <c r="J24" s="25"/>
      <c r="K24" s="142"/>
      <c r="L24" s="142"/>
      <c r="M24" s="142"/>
    </row>
    <row r="25" spans="1:13" ht="15.75">
      <c r="A25" s="173"/>
      <c r="B25" s="174"/>
      <c r="C25" s="174"/>
      <c r="D25" s="174"/>
      <c r="E25" s="63"/>
      <c r="F25" s="90"/>
      <c r="G25" s="91"/>
      <c r="H25" s="35"/>
      <c r="I25" s="2"/>
      <c r="J25" s="25"/>
      <c r="K25" s="142"/>
      <c r="L25" s="142"/>
      <c r="M25" s="142"/>
    </row>
    <row r="26" spans="1:13" ht="15.75" customHeight="1">
      <c r="A26" s="173"/>
      <c r="B26" s="174"/>
      <c r="C26" s="174"/>
      <c r="D26" s="174"/>
      <c r="E26" s="63"/>
      <c r="F26" s="86" t="s">
        <v>112</v>
      </c>
      <c r="G26" s="87"/>
      <c r="H26" s="35"/>
      <c r="I26" s="2"/>
      <c r="J26" s="25"/>
      <c r="K26" s="141">
        <f>SUM(K28:K29)</f>
        <v>50000</v>
      </c>
      <c r="L26" s="141">
        <f>SUM(L28:L29)</f>
        <v>5413</v>
      </c>
      <c r="M26" s="141">
        <f>SUM(M28:M29)</f>
        <v>0</v>
      </c>
    </row>
    <row r="27" spans="1:13" ht="15.75" customHeight="1">
      <c r="A27" s="103"/>
      <c r="B27" s="136"/>
      <c r="C27" s="136"/>
      <c r="D27" s="136"/>
      <c r="E27" s="63"/>
      <c r="F27" s="86"/>
      <c r="G27" s="87"/>
      <c r="H27" s="35"/>
      <c r="I27" s="2"/>
      <c r="J27" s="25"/>
      <c r="K27" s="141"/>
      <c r="L27" s="141"/>
      <c r="M27" s="141"/>
    </row>
    <row r="28" spans="1:13" ht="15.75">
      <c r="A28" s="176"/>
      <c r="B28" s="132"/>
      <c r="C28" s="174"/>
      <c r="D28" s="174"/>
      <c r="E28" s="63"/>
      <c r="F28" s="90" t="s">
        <v>16</v>
      </c>
      <c r="G28" s="91"/>
      <c r="H28" s="35"/>
      <c r="I28" s="2"/>
      <c r="J28" s="25"/>
      <c r="K28" s="142">
        <v>50000</v>
      </c>
      <c r="L28" s="142">
        <v>5413</v>
      </c>
      <c r="M28" s="142">
        <v>0</v>
      </c>
    </row>
    <row r="29" spans="1:13" ht="15.75">
      <c r="A29" s="173"/>
      <c r="B29" s="174"/>
      <c r="C29" s="174"/>
      <c r="D29" s="174"/>
      <c r="E29" s="63"/>
      <c r="F29" s="106" t="s">
        <v>131</v>
      </c>
      <c r="G29" s="91"/>
      <c r="H29" s="35"/>
      <c r="I29" s="2"/>
      <c r="J29" s="25"/>
      <c r="K29" s="142">
        <v>0</v>
      </c>
      <c r="L29" s="142">
        <v>0</v>
      </c>
      <c r="M29" s="142">
        <v>0</v>
      </c>
    </row>
    <row r="30" spans="1:13" ht="15.75">
      <c r="A30" s="173"/>
      <c r="B30" s="174"/>
      <c r="C30" s="174"/>
      <c r="D30" s="174"/>
      <c r="E30" s="63"/>
      <c r="F30" s="106"/>
      <c r="G30" s="91"/>
      <c r="H30" s="35"/>
      <c r="I30" s="2"/>
      <c r="J30" s="25"/>
      <c r="K30" s="142"/>
      <c r="L30" s="142"/>
      <c r="M30" s="142"/>
    </row>
    <row r="31" spans="1:13" ht="15.75">
      <c r="A31" s="173"/>
      <c r="B31" s="174"/>
      <c r="C31" s="174"/>
      <c r="D31" s="174"/>
      <c r="E31" s="63"/>
      <c r="F31" s="106"/>
      <c r="G31" s="91"/>
      <c r="H31" s="35"/>
      <c r="I31" s="2"/>
      <c r="J31" s="25"/>
      <c r="K31" s="142"/>
      <c r="L31" s="142"/>
      <c r="M31" s="142"/>
    </row>
    <row r="32" spans="1:13" ht="15.75">
      <c r="A32" s="177"/>
      <c r="B32" s="178"/>
      <c r="C32" s="178"/>
      <c r="D32" s="178"/>
      <c r="E32" s="63"/>
      <c r="F32" s="90"/>
      <c r="G32" s="91"/>
      <c r="H32" s="35"/>
      <c r="I32" s="2"/>
      <c r="J32" s="25"/>
      <c r="K32" s="142"/>
      <c r="L32" s="142"/>
      <c r="M32" s="142"/>
    </row>
    <row r="33" spans="1:13" ht="18.75">
      <c r="A33" s="175"/>
      <c r="B33" s="131"/>
      <c r="C33" s="131"/>
      <c r="D33" s="131"/>
      <c r="E33" s="63"/>
      <c r="F33" s="92" t="s">
        <v>113</v>
      </c>
      <c r="G33" s="85"/>
      <c r="H33" s="55"/>
      <c r="I33" s="54"/>
      <c r="J33" s="29"/>
      <c r="K33" s="141"/>
      <c r="L33" s="141">
        <f>L34+L35</f>
        <v>132318</v>
      </c>
      <c r="M33" s="141"/>
    </row>
    <row r="34" spans="1:13" ht="15.75">
      <c r="A34" s="173"/>
      <c r="B34" s="174"/>
      <c r="C34" s="174"/>
      <c r="D34" s="174"/>
      <c r="E34" s="63"/>
      <c r="F34" s="90" t="s">
        <v>351</v>
      </c>
      <c r="G34" s="91"/>
      <c r="H34" s="35"/>
      <c r="I34" s="2"/>
      <c r="J34" s="25"/>
      <c r="K34" s="142"/>
      <c r="L34" s="142">
        <v>132318</v>
      </c>
      <c r="M34" s="142"/>
    </row>
    <row r="35" spans="1:13" ht="18.75">
      <c r="A35" s="104"/>
      <c r="B35" s="137"/>
      <c r="C35" s="137"/>
      <c r="D35" s="137"/>
      <c r="E35" s="60"/>
      <c r="F35" s="90" t="s">
        <v>352</v>
      </c>
      <c r="G35" s="91"/>
      <c r="H35" s="35"/>
      <c r="I35" s="2"/>
      <c r="J35" s="25"/>
      <c r="K35" s="142"/>
      <c r="L35" s="142"/>
      <c r="M35" s="142"/>
    </row>
    <row r="36" spans="1:13" ht="30">
      <c r="A36" s="94" t="s">
        <v>129</v>
      </c>
      <c r="B36" s="146">
        <f>B8</f>
        <v>477513</v>
      </c>
      <c r="C36" s="146">
        <f>C8</f>
        <v>567264</v>
      </c>
      <c r="D36" s="146">
        <f>D8</f>
        <v>0</v>
      </c>
      <c r="E36" s="60"/>
      <c r="F36" s="93" t="s">
        <v>114</v>
      </c>
      <c r="G36" s="85"/>
      <c r="H36" s="35"/>
      <c r="I36" s="2"/>
      <c r="J36" s="25"/>
      <c r="K36" s="147">
        <f>K8+K33</f>
        <v>668774</v>
      </c>
      <c r="L36" s="147">
        <f>L8+L33</f>
        <v>758873</v>
      </c>
      <c r="M36" s="147"/>
    </row>
    <row r="37" spans="1:13" ht="18.75">
      <c r="A37" s="105"/>
      <c r="B37" s="138"/>
      <c r="C37" s="138"/>
      <c r="D37" s="138"/>
      <c r="E37" s="63"/>
      <c r="F37" s="92" t="s">
        <v>115</v>
      </c>
      <c r="G37" s="85"/>
      <c r="H37" s="35"/>
      <c r="I37" s="2"/>
      <c r="J37" s="25"/>
      <c r="K37" s="141">
        <f>B36-K36</f>
        <v>-191261</v>
      </c>
      <c r="L37" s="141">
        <f>C36-L36</f>
        <v>-191609</v>
      </c>
      <c r="M37" s="141"/>
    </row>
    <row r="38" spans="1:13" ht="15.75">
      <c r="A38" s="103"/>
      <c r="B38" s="136"/>
      <c r="C38" s="136"/>
      <c r="D38" s="136"/>
      <c r="E38" s="63"/>
      <c r="F38" s="90" t="s">
        <v>368</v>
      </c>
      <c r="G38" s="91"/>
      <c r="H38" s="35"/>
      <c r="I38" s="2"/>
      <c r="J38" s="25"/>
      <c r="K38" s="142">
        <f>B11-K11-K26</f>
        <v>-90135</v>
      </c>
      <c r="L38" s="142">
        <f>C11-L11-L26-L34</f>
        <v>-132297</v>
      </c>
      <c r="M38" s="142"/>
    </row>
    <row r="39" spans="1:13" ht="18.75">
      <c r="A39" s="104"/>
      <c r="B39" s="137"/>
      <c r="C39" s="137"/>
      <c r="D39" s="137"/>
      <c r="E39" s="60"/>
      <c r="F39" s="90" t="s">
        <v>369</v>
      </c>
      <c r="G39" s="91"/>
      <c r="H39" s="35"/>
      <c r="I39" s="2"/>
      <c r="J39" s="25"/>
      <c r="K39" s="142">
        <f>B19-K19</f>
        <v>-101126</v>
      </c>
      <c r="L39" s="142">
        <f>C19-L19</f>
        <v>-59312</v>
      </c>
      <c r="M39" s="142">
        <f>D19-M19</f>
        <v>0</v>
      </c>
    </row>
    <row r="40" spans="1:13" ht="18.75">
      <c r="A40" s="92" t="s">
        <v>116</v>
      </c>
      <c r="B40" s="131"/>
      <c r="C40" s="131"/>
      <c r="D40" s="131"/>
      <c r="E40" s="60"/>
      <c r="F40" s="96"/>
      <c r="G40" s="97"/>
      <c r="H40" s="72"/>
      <c r="I40" s="4"/>
      <c r="J40" s="4"/>
      <c r="K40" s="143"/>
      <c r="L40" s="143"/>
      <c r="M40" s="143"/>
    </row>
    <row r="41" spans="1:13" ht="16.5">
      <c r="A41" s="88" t="s">
        <v>117</v>
      </c>
      <c r="B41" s="132">
        <f>SUM(B42:B43)</f>
        <v>191261</v>
      </c>
      <c r="C41" s="132">
        <f>SUM(C42:C43)</f>
        <v>185253</v>
      </c>
      <c r="D41" s="132">
        <f>SUM(D42:D43)</f>
        <v>0</v>
      </c>
      <c r="E41" s="66"/>
      <c r="F41" s="98"/>
      <c r="G41" s="67"/>
      <c r="H41" s="12"/>
      <c r="I41" s="7"/>
      <c r="J41" s="7"/>
      <c r="K41" s="144"/>
      <c r="L41" s="144"/>
      <c r="M41" s="144"/>
    </row>
    <row r="42" spans="1:13" ht="15.75">
      <c r="A42" s="95" t="s">
        <v>118</v>
      </c>
      <c r="B42" s="139">
        <f>'2. bevételek ei. szerint'!J66</f>
        <v>191261</v>
      </c>
      <c r="C42" s="139">
        <f>'2. bevételek ei. szerint'!K66</f>
        <v>185253</v>
      </c>
      <c r="D42" s="139">
        <f>'2. bevételek ei. szerint'!L66</f>
        <v>0</v>
      </c>
      <c r="E42" s="63"/>
      <c r="F42" s="99"/>
      <c r="G42" s="68"/>
      <c r="H42" s="12"/>
      <c r="I42" s="7"/>
      <c r="J42" s="7"/>
      <c r="K42" s="144"/>
      <c r="L42" s="144"/>
      <c r="M42" s="144"/>
    </row>
    <row r="43" spans="1:13" ht="15.75">
      <c r="A43" s="95" t="s">
        <v>119</v>
      </c>
      <c r="B43" s="139"/>
      <c r="C43" s="139"/>
      <c r="D43" s="139"/>
      <c r="E43" s="62"/>
      <c r="F43" s="99"/>
      <c r="G43" s="68"/>
      <c r="H43" s="82"/>
      <c r="I43" s="83"/>
      <c r="J43" s="83"/>
      <c r="K43" s="144"/>
      <c r="L43" s="144"/>
      <c r="M43" s="144"/>
    </row>
    <row r="44" spans="1:13" ht="15.75">
      <c r="A44" s="88" t="s">
        <v>120</v>
      </c>
      <c r="B44" s="132"/>
      <c r="C44" s="132">
        <f>SUM(C45:C46)</f>
        <v>6356</v>
      </c>
      <c r="D44" s="132">
        <f>SUM(D45:D46)</f>
        <v>0</v>
      </c>
      <c r="E44" s="63"/>
      <c r="F44" s="98"/>
      <c r="G44" s="67"/>
      <c r="H44" s="12"/>
      <c r="I44" s="7"/>
      <c r="J44" s="7"/>
      <c r="K44" s="144"/>
      <c r="L44" s="144"/>
      <c r="M44" s="144"/>
    </row>
    <row r="45" spans="1:13" ht="15.75">
      <c r="A45" s="95" t="s">
        <v>103</v>
      </c>
      <c r="B45" s="139"/>
      <c r="C45" s="139">
        <f>'2. bevételek ei. szerint'!K70</f>
        <v>6356</v>
      </c>
      <c r="D45" s="139">
        <f>'2. bevételek ei. szerint'!L70</f>
        <v>0</v>
      </c>
      <c r="E45" s="63"/>
      <c r="F45" s="99"/>
      <c r="G45" s="68"/>
      <c r="H45" s="12"/>
      <c r="I45" s="7"/>
      <c r="J45" s="7"/>
      <c r="K45" s="144"/>
      <c r="L45" s="144"/>
      <c r="M45" s="144"/>
    </row>
    <row r="46" spans="1:13" ht="15.75" customHeight="1">
      <c r="A46" s="95" t="s">
        <v>104</v>
      </c>
      <c r="B46" s="139"/>
      <c r="C46" s="139"/>
      <c r="D46" s="139"/>
      <c r="E46" s="60"/>
      <c r="F46" s="100"/>
      <c r="G46" s="101"/>
      <c r="H46" s="73"/>
      <c r="I46" s="13"/>
      <c r="J46" s="13"/>
      <c r="K46" s="145"/>
      <c r="L46" s="145"/>
      <c r="M46" s="145"/>
    </row>
    <row r="47" spans="1:13" ht="18.75">
      <c r="A47" s="84" t="s">
        <v>121</v>
      </c>
      <c r="B47" s="140">
        <f>B36+B41+B44</f>
        <v>668774</v>
      </c>
      <c r="C47" s="140">
        <f>C36+C41+C44</f>
        <v>758873</v>
      </c>
      <c r="D47" s="140">
        <f>D36+D41+D44</f>
        <v>0</v>
      </c>
      <c r="E47" s="60"/>
      <c r="F47" s="84" t="s">
        <v>122</v>
      </c>
      <c r="G47" s="85"/>
      <c r="H47" s="35"/>
      <c r="I47" s="2"/>
      <c r="J47" s="2"/>
      <c r="K47" s="141">
        <f>K36</f>
        <v>668774</v>
      </c>
      <c r="L47" s="141">
        <f>L36</f>
        <v>758873</v>
      </c>
      <c r="M47" s="141">
        <f>M36</f>
        <v>0</v>
      </c>
    </row>
    <row r="48" spans="1:13" ht="15.75">
      <c r="A48" s="95" t="s">
        <v>123</v>
      </c>
      <c r="B48" s="139">
        <f>B11+B42+B45</f>
        <v>658721</v>
      </c>
      <c r="C48" s="139">
        <f>C11+C42+C45</f>
        <v>692624</v>
      </c>
      <c r="D48" s="139">
        <f>D11+D42+D45</f>
        <v>0</v>
      </c>
      <c r="E48" s="64"/>
      <c r="F48" s="90" t="s">
        <v>124</v>
      </c>
      <c r="G48" s="91"/>
      <c r="H48" s="35"/>
      <c r="I48" s="2"/>
      <c r="J48" s="2"/>
      <c r="K48" s="142">
        <f>K11+K26+K34</f>
        <v>557595</v>
      </c>
      <c r="L48" s="142">
        <f>L11+L26+L34</f>
        <v>633312</v>
      </c>
      <c r="M48" s="142">
        <f>M11+M26+M34</f>
        <v>0</v>
      </c>
    </row>
    <row r="49" spans="1:13" ht="15.75">
      <c r="A49" s="95" t="s">
        <v>125</v>
      </c>
      <c r="B49" s="139">
        <f>B19+B43+B46</f>
        <v>10053</v>
      </c>
      <c r="C49" s="139">
        <f>C19+C43+C46</f>
        <v>66249</v>
      </c>
      <c r="D49" s="139">
        <f>D19+D43+D46</f>
        <v>0</v>
      </c>
      <c r="E49" s="64"/>
      <c r="F49" s="90" t="s">
        <v>126</v>
      </c>
      <c r="G49" s="91"/>
      <c r="H49" s="35"/>
      <c r="I49" s="2"/>
      <c r="J49" s="2"/>
      <c r="K49" s="142">
        <f>K19+K35</f>
        <v>111179</v>
      </c>
      <c r="L49" s="142">
        <f>L19+L35</f>
        <v>125561</v>
      </c>
      <c r="M49" s="142">
        <f>M19+M35</f>
        <v>0</v>
      </c>
    </row>
    <row r="50" spans="1:8" ht="12.75">
      <c r="A50" s="69"/>
      <c r="B50" s="69"/>
      <c r="C50" s="69"/>
      <c r="D50" s="69"/>
      <c r="E50" s="70"/>
      <c r="F50" s="71"/>
      <c r="G50" s="70"/>
      <c r="H50" s="9"/>
    </row>
    <row r="51" ht="12.75">
      <c r="L51" s="126"/>
    </row>
    <row r="53" spans="1:2" ht="18">
      <c r="A53" s="9"/>
      <c r="B53" s="287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A3" sqref="A3:M3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46" t="s">
        <v>214</v>
      </c>
    </row>
    <row r="3" spans="1:13" ht="12.75">
      <c r="A3" s="321" t="s">
        <v>416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13" ht="12.75">
      <c r="A4" s="321" t="s">
        <v>172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3" ht="12.75">
      <c r="A5" s="321" t="s">
        <v>365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L7" s="38" t="s">
        <v>153</v>
      </c>
    </row>
    <row r="8" spans="1:13" ht="25.5">
      <c r="A8" s="353" t="s">
        <v>108</v>
      </c>
      <c r="B8" s="354"/>
      <c r="C8" s="354"/>
      <c r="D8" s="354"/>
      <c r="E8" s="354"/>
      <c r="F8" s="354"/>
      <c r="G8" s="354"/>
      <c r="H8" s="354"/>
      <c r="I8" s="355"/>
      <c r="J8" s="111" t="s">
        <v>141</v>
      </c>
      <c r="K8" s="111" t="s">
        <v>142</v>
      </c>
      <c r="L8" s="112" t="s">
        <v>140</v>
      </c>
      <c r="M8" s="111" t="s">
        <v>143</v>
      </c>
    </row>
    <row r="9" spans="1:13" ht="12.75">
      <c r="A9" s="342" t="s">
        <v>98</v>
      </c>
      <c r="B9" s="342"/>
      <c r="C9" s="342"/>
      <c r="D9" s="342"/>
      <c r="E9" s="342"/>
      <c r="F9" s="342"/>
      <c r="G9" s="342"/>
      <c r="H9" s="342"/>
      <c r="I9" s="342"/>
      <c r="J9" s="108">
        <f>J10+J17+J24+J36</f>
        <v>467460</v>
      </c>
      <c r="K9" s="108">
        <f>K10+K17+K24+K36</f>
        <v>501015</v>
      </c>
      <c r="L9" s="108"/>
      <c r="M9" s="108"/>
    </row>
    <row r="10" spans="1:13" ht="12.75">
      <c r="A10" s="162"/>
      <c r="B10" s="345" t="s">
        <v>166</v>
      </c>
      <c r="C10" s="346"/>
      <c r="D10" s="346"/>
      <c r="E10" s="346"/>
      <c r="F10" s="346"/>
      <c r="G10" s="346"/>
      <c r="H10" s="346"/>
      <c r="I10" s="346"/>
      <c r="J10" s="165">
        <f>SUM(J11:J16)</f>
        <v>182051</v>
      </c>
      <c r="K10" s="165">
        <f>SUM(K11:K16)</f>
        <v>215759</v>
      </c>
      <c r="L10" s="165"/>
      <c r="M10" s="108"/>
    </row>
    <row r="11" spans="1:13" ht="12.75">
      <c r="A11" s="74"/>
      <c r="B11" s="167"/>
      <c r="C11" s="324" t="s">
        <v>173</v>
      </c>
      <c r="D11" s="325"/>
      <c r="E11" s="325"/>
      <c r="F11" s="325"/>
      <c r="G11" s="325"/>
      <c r="H11" s="325"/>
      <c r="I11" s="326"/>
      <c r="J11" s="109">
        <v>165245</v>
      </c>
      <c r="K11" s="109">
        <v>197746</v>
      </c>
      <c r="L11" s="109"/>
      <c r="M11" s="109"/>
    </row>
    <row r="12" spans="1:13" ht="12.75">
      <c r="A12" s="74"/>
      <c r="B12" s="185"/>
      <c r="C12" s="324" t="s">
        <v>174</v>
      </c>
      <c r="D12" s="325"/>
      <c r="E12" s="325"/>
      <c r="F12" s="325"/>
      <c r="G12" s="325"/>
      <c r="H12" s="325"/>
      <c r="I12" s="326"/>
      <c r="J12" s="109"/>
      <c r="K12" s="109"/>
      <c r="L12" s="109"/>
      <c r="M12" s="109"/>
    </row>
    <row r="13" spans="1:13" ht="12.75">
      <c r="A13" s="74"/>
      <c r="B13" s="185"/>
      <c r="C13" s="324" t="s">
        <v>175</v>
      </c>
      <c r="D13" s="325"/>
      <c r="E13" s="325"/>
      <c r="F13" s="325"/>
      <c r="G13" s="325"/>
      <c r="H13" s="325"/>
      <c r="I13" s="326"/>
      <c r="J13" s="109"/>
      <c r="K13" s="109"/>
      <c r="L13" s="109"/>
      <c r="M13" s="109"/>
    </row>
    <row r="14" spans="1:13" ht="12.75">
      <c r="A14" s="74"/>
      <c r="B14" s="185"/>
      <c r="C14" s="324" t="s">
        <v>176</v>
      </c>
      <c r="D14" s="325"/>
      <c r="E14" s="325"/>
      <c r="F14" s="325"/>
      <c r="G14" s="325"/>
      <c r="H14" s="325"/>
      <c r="I14" s="326"/>
      <c r="J14" s="109"/>
      <c r="K14" s="109"/>
      <c r="L14" s="109"/>
      <c r="M14" s="109"/>
    </row>
    <row r="15" spans="1:13" ht="12.75">
      <c r="A15" s="74"/>
      <c r="B15" s="185"/>
      <c r="C15" s="324" t="s">
        <v>177</v>
      </c>
      <c r="D15" s="325"/>
      <c r="E15" s="325"/>
      <c r="F15" s="325"/>
      <c r="G15" s="325"/>
      <c r="H15" s="325"/>
      <c r="I15" s="326"/>
      <c r="J15" s="109"/>
      <c r="K15" s="109"/>
      <c r="L15" s="109"/>
      <c r="M15" s="109"/>
    </row>
    <row r="16" spans="1:15" ht="12.75">
      <c r="A16" s="74"/>
      <c r="B16" s="185"/>
      <c r="C16" s="356" t="s">
        <v>178</v>
      </c>
      <c r="D16" s="357"/>
      <c r="E16" s="357"/>
      <c r="F16" s="357"/>
      <c r="G16" s="357"/>
      <c r="H16" s="357"/>
      <c r="I16" s="358"/>
      <c r="J16" s="109">
        <v>16806</v>
      </c>
      <c r="K16" s="109">
        <v>18013</v>
      </c>
      <c r="L16" s="303"/>
      <c r="M16" s="109"/>
      <c r="O16" s="298"/>
    </row>
    <row r="17" spans="1:13" ht="12.75">
      <c r="A17" s="162"/>
      <c r="B17" s="346" t="s">
        <v>255</v>
      </c>
      <c r="C17" s="346"/>
      <c r="D17" s="346"/>
      <c r="E17" s="346"/>
      <c r="F17" s="346"/>
      <c r="G17" s="346"/>
      <c r="H17" s="346"/>
      <c r="I17" s="346"/>
      <c r="J17" s="165">
        <f>SUM(J18:J23)</f>
        <v>209100</v>
      </c>
      <c r="K17" s="165">
        <f>SUM(K18:K23)</f>
        <v>209100</v>
      </c>
      <c r="L17" s="304"/>
      <c r="M17" s="108"/>
    </row>
    <row r="18" spans="1:13" ht="12.75">
      <c r="A18" s="74"/>
      <c r="B18" s="10"/>
      <c r="C18" s="347" t="s">
        <v>181</v>
      </c>
      <c r="D18" s="332"/>
      <c r="E18" s="332"/>
      <c r="F18" s="332"/>
      <c r="G18" s="332"/>
      <c r="H18" s="332"/>
      <c r="I18" s="332"/>
      <c r="J18" s="109"/>
      <c r="K18" s="109"/>
      <c r="L18" s="109"/>
      <c r="M18" s="108"/>
    </row>
    <row r="19" spans="1:13" ht="12.75">
      <c r="A19" s="74"/>
      <c r="B19" s="34"/>
      <c r="C19" s="351" t="s">
        <v>182</v>
      </c>
      <c r="D19" s="352"/>
      <c r="E19" s="352"/>
      <c r="F19" s="352"/>
      <c r="G19" s="352"/>
      <c r="H19" s="352"/>
      <c r="I19" s="352"/>
      <c r="J19" s="109"/>
      <c r="K19" s="109"/>
      <c r="L19" s="109"/>
      <c r="M19" s="108"/>
    </row>
    <row r="20" spans="1:13" ht="12.75">
      <c r="A20" s="74"/>
      <c r="B20" s="34"/>
      <c r="C20" s="347" t="s">
        <v>183</v>
      </c>
      <c r="D20" s="332"/>
      <c r="E20" s="332"/>
      <c r="F20" s="332"/>
      <c r="G20" s="332"/>
      <c r="H20" s="332"/>
      <c r="I20" s="332"/>
      <c r="J20" s="109"/>
      <c r="K20" s="109"/>
      <c r="L20" s="109"/>
      <c r="M20" s="108"/>
    </row>
    <row r="21" spans="1:13" ht="12.75">
      <c r="A21" s="74"/>
      <c r="B21" s="34"/>
      <c r="C21" s="347" t="s">
        <v>184</v>
      </c>
      <c r="D21" s="332"/>
      <c r="E21" s="332"/>
      <c r="F21" s="332"/>
      <c r="G21" s="332"/>
      <c r="H21" s="332"/>
      <c r="I21" s="332"/>
      <c r="J21" s="109">
        <v>160000</v>
      </c>
      <c r="K21" s="109">
        <v>160000</v>
      </c>
      <c r="L21" s="109"/>
      <c r="M21" s="109"/>
    </row>
    <row r="22" spans="1:13" ht="12.75">
      <c r="A22" s="74"/>
      <c r="B22" s="34"/>
      <c r="C22" s="347" t="s">
        <v>185</v>
      </c>
      <c r="D22" s="332"/>
      <c r="E22" s="332"/>
      <c r="F22" s="332"/>
      <c r="G22" s="332"/>
      <c r="H22" s="332"/>
      <c r="I22" s="332"/>
      <c r="J22" s="109">
        <v>48000</v>
      </c>
      <c r="K22" s="109">
        <v>48000</v>
      </c>
      <c r="L22" s="109"/>
      <c r="M22" s="109"/>
    </row>
    <row r="23" spans="1:15" ht="12.75">
      <c r="A23" s="74"/>
      <c r="B23" s="34"/>
      <c r="C23" s="347" t="s">
        <v>186</v>
      </c>
      <c r="D23" s="332"/>
      <c r="E23" s="332"/>
      <c r="F23" s="332"/>
      <c r="G23" s="332"/>
      <c r="H23" s="332"/>
      <c r="I23" s="332"/>
      <c r="J23" s="109">
        <v>1100</v>
      </c>
      <c r="K23" s="109">
        <v>1100</v>
      </c>
      <c r="L23" s="109"/>
      <c r="M23" s="109"/>
      <c r="O23" s="298"/>
    </row>
    <row r="24" spans="1:13" ht="12.75">
      <c r="A24" s="162"/>
      <c r="B24" s="346" t="s">
        <v>188</v>
      </c>
      <c r="C24" s="346"/>
      <c r="D24" s="346"/>
      <c r="E24" s="346"/>
      <c r="F24" s="346"/>
      <c r="G24" s="346"/>
      <c r="H24" s="346"/>
      <c r="I24" s="346"/>
      <c r="J24" s="165">
        <f>SUM(J25:J35)</f>
        <v>76309</v>
      </c>
      <c r="K24" s="165">
        <f>SUM(K25:K35)</f>
        <v>76156</v>
      </c>
      <c r="L24" s="165"/>
      <c r="M24" s="108"/>
    </row>
    <row r="25" spans="1:13" ht="12.75">
      <c r="A25" s="74"/>
      <c r="B25" s="10"/>
      <c r="C25" s="359" t="s">
        <v>189</v>
      </c>
      <c r="D25" s="330"/>
      <c r="E25" s="330"/>
      <c r="F25" s="330"/>
      <c r="G25" s="330"/>
      <c r="H25" s="330"/>
      <c r="I25" s="330"/>
      <c r="J25" s="109">
        <v>105</v>
      </c>
      <c r="K25" s="109">
        <v>105</v>
      </c>
      <c r="L25" s="109"/>
      <c r="M25" s="109"/>
    </row>
    <row r="26" spans="1:15" ht="12.75">
      <c r="A26" s="74"/>
      <c r="B26" s="34"/>
      <c r="C26" s="359" t="s">
        <v>190</v>
      </c>
      <c r="D26" s="330"/>
      <c r="E26" s="330"/>
      <c r="F26" s="330"/>
      <c r="G26" s="330"/>
      <c r="H26" s="330"/>
      <c r="I26" s="330"/>
      <c r="J26" s="109">
        <v>46488</v>
      </c>
      <c r="K26" s="109">
        <v>46284</v>
      </c>
      <c r="L26" s="109"/>
      <c r="M26" s="109"/>
      <c r="O26" s="298"/>
    </row>
    <row r="27" spans="1:15" ht="12.75">
      <c r="A27" s="74"/>
      <c r="B27" s="34"/>
      <c r="C27" s="359" t="s">
        <v>191</v>
      </c>
      <c r="D27" s="330"/>
      <c r="E27" s="330"/>
      <c r="F27" s="330"/>
      <c r="G27" s="330"/>
      <c r="H27" s="330"/>
      <c r="I27" s="330"/>
      <c r="J27" s="109">
        <v>2014</v>
      </c>
      <c r="K27" s="109">
        <v>2014</v>
      </c>
      <c r="L27" s="109"/>
      <c r="M27" s="109"/>
      <c r="O27" s="298"/>
    </row>
    <row r="28" spans="1:13" ht="12.75">
      <c r="A28" s="74"/>
      <c r="B28" s="34"/>
      <c r="C28" s="347" t="s">
        <v>192</v>
      </c>
      <c r="D28" s="332"/>
      <c r="E28" s="332"/>
      <c r="F28" s="332"/>
      <c r="G28" s="332"/>
      <c r="H28" s="332"/>
      <c r="I28" s="332"/>
      <c r="J28" s="109">
        <v>7315</v>
      </c>
      <c r="K28" s="109">
        <v>7315</v>
      </c>
      <c r="L28" s="109"/>
      <c r="M28" s="109"/>
    </row>
    <row r="29" spans="1:13" ht="12.75">
      <c r="A29" s="74"/>
      <c r="B29" s="34"/>
      <c r="C29" s="347" t="s">
        <v>193</v>
      </c>
      <c r="D29" s="332"/>
      <c r="E29" s="332"/>
      <c r="F29" s="332"/>
      <c r="G29" s="332"/>
      <c r="H29" s="332"/>
      <c r="I29" s="332"/>
      <c r="J29" s="109">
        <v>3631</v>
      </c>
      <c r="K29" s="109">
        <v>3631</v>
      </c>
      <c r="L29" s="109"/>
      <c r="M29" s="109"/>
    </row>
    <row r="30" spans="1:13" ht="12.75">
      <c r="A30" s="74"/>
      <c r="B30" s="34"/>
      <c r="C30" s="324" t="s">
        <v>194</v>
      </c>
      <c r="D30" s="325"/>
      <c r="E30" s="325"/>
      <c r="F30" s="325"/>
      <c r="G30" s="325"/>
      <c r="H30" s="325"/>
      <c r="I30" s="326"/>
      <c r="J30" s="109">
        <v>16122</v>
      </c>
      <c r="K30" s="109">
        <v>16122</v>
      </c>
      <c r="L30" s="109"/>
      <c r="M30" s="109"/>
    </row>
    <row r="31" spans="1:13" ht="12.75">
      <c r="A31" s="74"/>
      <c r="B31" s="34"/>
      <c r="C31" s="324" t="s">
        <v>195</v>
      </c>
      <c r="D31" s="325"/>
      <c r="E31" s="325"/>
      <c r="F31" s="325"/>
      <c r="G31" s="325"/>
      <c r="H31" s="325"/>
      <c r="I31" s="326"/>
      <c r="J31" s="109"/>
      <c r="K31" s="109"/>
      <c r="L31" s="109"/>
      <c r="M31" s="109"/>
    </row>
    <row r="32" spans="1:13" ht="12.75">
      <c r="A32" s="74"/>
      <c r="B32" s="34"/>
      <c r="C32" s="324" t="s">
        <v>196</v>
      </c>
      <c r="D32" s="325"/>
      <c r="E32" s="325"/>
      <c r="F32" s="325"/>
      <c r="G32" s="325"/>
      <c r="H32" s="325"/>
      <c r="I32" s="326"/>
      <c r="J32" s="109">
        <v>5</v>
      </c>
      <c r="K32" s="109">
        <v>5</v>
      </c>
      <c r="L32" s="109"/>
      <c r="M32" s="109"/>
    </row>
    <row r="33" spans="1:13" ht="12.75">
      <c r="A33" s="74"/>
      <c r="B33" s="34"/>
      <c r="C33" s="347" t="s">
        <v>197</v>
      </c>
      <c r="D33" s="332"/>
      <c r="E33" s="332"/>
      <c r="F33" s="332"/>
      <c r="G33" s="332"/>
      <c r="H33" s="332"/>
      <c r="I33" s="332"/>
      <c r="J33" s="109">
        <v>500</v>
      </c>
      <c r="K33" s="109">
        <v>500</v>
      </c>
      <c r="L33" s="109"/>
      <c r="M33" s="109"/>
    </row>
    <row r="34" spans="1:13" ht="12.75">
      <c r="A34" s="74"/>
      <c r="B34" s="34"/>
      <c r="C34" s="324" t="s">
        <v>328</v>
      </c>
      <c r="D34" s="325"/>
      <c r="E34" s="325"/>
      <c r="F34" s="325"/>
      <c r="G34" s="325"/>
      <c r="H34" s="325"/>
      <c r="I34" s="326"/>
      <c r="J34" s="109"/>
      <c r="K34" s="109"/>
      <c r="L34" s="109"/>
      <c r="M34" s="109"/>
    </row>
    <row r="35" spans="1:15" ht="12.75">
      <c r="A35" s="74"/>
      <c r="B35" s="14"/>
      <c r="C35" s="347" t="s">
        <v>198</v>
      </c>
      <c r="D35" s="332"/>
      <c r="E35" s="332"/>
      <c r="F35" s="332"/>
      <c r="G35" s="332"/>
      <c r="H35" s="332"/>
      <c r="I35" s="332"/>
      <c r="J35" s="109">
        <v>129</v>
      </c>
      <c r="K35" s="109">
        <v>180</v>
      </c>
      <c r="L35" s="109"/>
      <c r="M35" s="109"/>
      <c r="O35" s="298"/>
    </row>
    <row r="36" spans="1:13" ht="12.75">
      <c r="A36" s="162"/>
      <c r="B36" s="346" t="s">
        <v>257</v>
      </c>
      <c r="C36" s="346"/>
      <c r="D36" s="346"/>
      <c r="E36" s="346"/>
      <c r="F36" s="346"/>
      <c r="G36" s="346"/>
      <c r="H36" s="346"/>
      <c r="I36" s="346"/>
      <c r="J36" s="109"/>
      <c r="K36" s="109"/>
      <c r="L36" s="109"/>
      <c r="M36" s="47"/>
    </row>
    <row r="37" spans="1:13" ht="12.75">
      <c r="A37" s="74"/>
      <c r="B37" s="166"/>
      <c r="C37" s="327" t="s">
        <v>205</v>
      </c>
      <c r="D37" s="343"/>
      <c r="E37" s="343"/>
      <c r="F37" s="343"/>
      <c r="G37" s="343"/>
      <c r="H37" s="343"/>
      <c r="I37" s="344"/>
      <c r="J37" s="109"/>
      <c r="K37" s="109"/>
      <c r="L37" s="109"/>
      <c r="M37" s="47"/>
    </row>
    <row r="38" spans="1:13" ht="12.75">
      <c r="A38" s="74"/>
      <c r="B38" s="170"/>
      <c r="C38" s="324" t="s">
        <v>329</v>
      </c>
      <c r="D38" s="325"/>
      <c r="E38" s="325"/>
      <c r="F38" s="325"/>
      <c r="G38" s="325"/>
      <c r="H38" s="325"/>
      <c r="I38" s="326"/>
      <c r="J38" s="109"/>
      <c r="K38" s="109"/>
      <c r="L38" s="109"/>
      <c r="M38" s="47"/>
    </row>
    <row r="39" spans="1:13" ht="25.5" customHeight="1">
      <c r="A39" s="74"/>
      <c r="B39" s="170"/>
      <c r="C39" s="361" t="s">
        <v>330</v>
      </c>
      <c r="D39" s="362"/>
      <c r="E39" s="362"/>
      <c r="F39" s="362"/>
      <c r="G39" s="362"/>
      <c r="H39" s="362"/>
      <c r="I39" s="363"/>
      <c r="J39" s="109"/>
      <c r="K39" s="109"/>
      <c r="L39" s="109"/>
      <c r="M39" s="47"/>
    </row>
    <row r="40" spans="1:13" ht="12.75">
      <c r="A40" s="74"/>
      <c r="B40" s="170"/>
      <c r="C40" s="327" t="s">
        <v>0</v>
      </c>
      <c r="D40" s="343"/>
      <c r="E40" s="343"/>
      <c r="F40" s="343"/>
      <c r="G40" s="343"/>
      <c r="H40" s="343"/>
      <c r="I40" s="344"/>
      <c r="J40" s="109"/>
      <c r="K40" s="109"/>
      <c r="L40" s="109"/>
      <c r="M40" s="47"/>
    </row>
    <row r="41" spans="1:13" ht="12.75">
      <c r="A41" s="74"/>
      <c r="B41" s="170"/>
      <c r="C41" s="327" t="s">
        <v>206</v>
      </c>
      <c r="D41" s="343"/>
      <c r="E41" s="343"/>
      <c r="F41" s="343"/>
      <c r="G41" s="343"/>
      <c r="H41" s="343"/>
      <c r="I41" s="344"/>
      <c r="J41" s="109"/>
      <c r="K41" s="109"/>
      <c r="L41" s="109"/>
      <c r="M41" s="47"/>
    </row>
    <row r="42" spans="1:13" ht="12.75">
      <c r="A42" s="348"/>
      <c r="B42" s="349"/>
      <c r="C42" s="349"/>
      <c r="D42" s="349"/>
      <c r="E42" s="349"/>
      <c r="F42" s="349"/>
      <c r="G42" s="349"/>
      <c r="H42" s="349"/>
      <c r="I42" s="350"/>
      <c r="J42" s="109"/>
      <c r="K42" s="109"/>
      <c r="L42" s="109"/>
      <c r="M42" s="47"/>
    </row>
    <row r="43" spans="1:13" ht="12.75">
      <c r="A43" s="342" t="s">
        <v>99</v>
      </c>
      <c r="B43" s="342"/>
      <c r="C43" s="342"/>
      <c r="D43" s="342"/>
      <c r="E43" s="342"/>
      <c r="F43" s="342"/>
      <c r="G43" s="342"/>
      <c r="H43" s="342"/>
      <c r="I43" s="342"/>
      <c r="J43" s="108">
        <f>J44+J50+J56</f>
        <v>10053</v>
      </c>
      <c r="K43" s="108">
        <f>K44+K50+K56</f>
        <v>66249</v>
      </c>
      <c r="L43" s="108"/>
      <c r="M43" s="108"/>
    </row>
    <row r="44" spans="1:13" ht="12.75">
      <c r="A44" s="186"/>
      <c r="B44" s="333" t="s">
        <v>187</v>
      </c>
      <c r="C44" s="334"/>
      <c r="D44" s="334"/>
      <c r="E44" s="334"/>
      <c r="F44" s="334"/>
      <c r="G44" s="334"/>
      <c r="H44" s="334"/>
      <c r="I44" s="335"/>
      <c r="J44" s="165">
        <f>SUM(J45:J49)</f>
        <v>7678</v>
      </c>
      <c r="K44" s="165">
        <f>SUM(K45:K49)</f>
        <v>63874</v>
      </c>
      <c r="L44" s="165"/>
      <c r="M44" s="108"/>
    </row>
    <row r="45" spans="1:13" ht="12.75">
      <c r="A45" s="187"/>
      <c r="B45" s="34"/>
      <c r="C45" s="340" t="s">
        <v>179</v>
      </c>
      <c r="D45" s="341"/>
      <c r="E45" s="341"/>
      <c r="F45" s="341"/>
      <c r="G45" s="341"/>
      <c r="H45" s="341"/>
      <c r="I45" s="341"/>
      <c r="J45" s="109"/>
      <c r="K45" s="109">
        <v>44000</v>
      </c>
      <c r="L45" s="109"/>
      <c r="M45" s="109"/>
    </row>
    <row r="46" spans="1:13" ht="12.75">
      <c r="A46" s="187"/>
      <c r="B46" s="34"/>
      <c r="C46" s="338" t="s">
        <v>175</v>
      </c>
      <c r="D46" s="339"/>
      <c r="E46" s="339"/>
      <c r="F46" s="339"/>
      <c r="G46" s="339"/>
      <c r="H46" s="339"/>
      <c r="I46" s="339"/>
      <c r="J46" s="109"/>
      <c r="K46" s="109"/>
      <c r="L46" s="109"/>
      <c r="M46" s="108"/>
    </row>
    <row r="47" spans="1:13" ht="12.75">
      <c r="A47" s="187"/>
      <c r="B47" s="34"/>
      <c r="C47" s="338" t="s">
        <v>176</v>
      </c>
      <c r="D47" s="339"/>
      <c r="E47" s="339"/>
      <c r="F47" s="339"/>
      <c r="G47" s="339"/>
      <c r="H47" s="339"/>
      <c r="I47" s="339"/>
      <c r="J47" s="109"/>
      <c r="K47" s="109"/>
      <c r="L47" s="109"/>
      <c r="M47" s="108"/>
    </row>
    <row r="48" spans="1:13" ht="12.75">
      <c r="A48" s="187"/>
      <c r="B48" s="34"/>
      <c r="C48" s="336" t="s">
        <v>177</v>
      </c>
      <c r="D48" s="337"/>
      <c r="E48" s="337"/>
      <c r="F48" s="337"/>
      <c r="G48" s="337"/>
      <c r="H48" s="337"/>
      <c r="I48" s="337"/>
      <c r="J48" s="109"/>
      <c r="K48" s="109"/>
      <c r="L48" s="109"/>
      <c r="M48" s="108"/>
    </row>
    <row r="49" spans="1:13" ht="12.75">
      <c r="A49" s="187"/>
      <c r="B49" s="34"/>
      <c r="C49" s="338" t="s">
        <v>180</v>
      </c>
      <c r="D49" s="339"/>
      <c r="E49" s="339"/>
      <c r="F49" s="339"/>
      <c r="G49" s="339"/>
      <c r="H49" s="339"/>
      <c r="I49" s="339"/>
      <c r="J49" s="109">
        <v>7678</v>
      </c>
      <c r="K49" s="109">
        <v>19874</v>
      </c>
      <c r="L49" s="109"/>
      <c r="M49" s="109"/>
    </row>
    <row r="50" spans="1:13" ht="12.75">
      <c r="A50" s="162"/>
      <c r="B50" s="345" t="s">
        <v>199</v>
      </c>
      <c r="C50" s="346"/>
      <c r="D50" s="346"/>
      <c r="E50" s="346"/>
      <c r="F50" s="346"/>
      <c r="G50" s="346"/>
      <c r="H50" s="346"/>
      <c r="I50" s="346"/>
      <c r="J50" s="108">
        <f>SUM(J51:J54)</f>
        <v>1575</v>
      </c>
      <c r="K50" s="108">
        <f>SUM(K51:K54)</f>
        <v>1575</v>
      </c>
      <c r="L50" s="108"/>
      <c r="M50" s="108"/>
    </row>
    <row r="51" spans="1:13" ht="12.75">
      <c r="A51" s="74"/>
      <c r="B51" s="167"/>
      <c r="C51" s="324" t="s">
        <v>200</v>
      </c>
      <c r="D51" s="325"/>
      <c r="E51" s="325"/>
      <c r="F51" s="325"/>
      <c r="G51" s="325"/>
      <c r="H51" s="325"/>
      <c r="I51" s="326"/>
      <c r="J51" s="109"/>
      <c r="K51" s="109"/>
      <c r="L51" s="109"/>
      <c r="M51" s="47"/>
    </row>
    <row r="52" spans="1:13" ht="12.75">
      <c r="A52" s="74"/>
      <c r="B52" s="185"/>
      <c r="C52" s="324" t="s">
        <v>201</v>
      </c>
      <c r="D52" s="325"/>
      <c r="E52" s="325"/>
      <c r="F52" s="325"/>
      <c r="G52" s="325"/>
      <c r="H52" s="325"/>
      <c r="I52" s="326"/>
      <c r="J52" s="109"/>
      <c r="K52" s="109"/>
      <c r="L52" s="109"/>
      <c r="M52" s="47"/>
    </row>
    <row r="53" spans="1:13" ht="12.75">
      <c r="A53" s="74"/>
      <c r="B53" s="185"/>
      <c r="C53" s="324" t="s">
        <v>202</v>
      </c>
      <c r="D53" s="325"/>
      <c r="E53" s="325"/>
      <c r="F53" s="325"/>
      <c r="G53" s="325"/>
      <c r="H53" s="325"/>
      <c r="I53" s="326"/>
      <c r="J53" s="109">
        <v>1575</v>
      </c>
      <c r="K53" s="109">
        <v>1575</v>
      </c>
      <c r="L53" s="109"/>
      <c r="M53" s="47"/>
    </row>
    <row r="54" spans="1:13" ht="12.75">
      <c r="A54" s="74"/>
      <c r="B54" s="34"/>
      <c r="C54" s="347" t="s">
        <v>203</v>
      </c>
      <c r="D54" s="347"/>
      <c r="E54" s="347"/>
      <c r="F54" s="347"/>
      <c r="G54" s="347"/>
      <c r="H54" s="347"/>
      <c r="I54" s="347"/>
      <c r="J54" s="109"/>
      <c r="K54" s="109"/>
      <c r="L54" s="109"/>
      <c r="M54" s="47"/>
    </row>
    <row r="55" spans="1:13" ht="12.75">
      <c r="A55" s="74"/>
      <c r="B55" s="34"/>
      <c r="C55" s="347" t="s">
        <v>204</v>
      </c>
      <c r="D55" s="347"/>
      <c r="E55" s="347"/>
      <c r="F55" s="347"/>
      <c r="G55" s="347"/>
      <c r="H55" s="347"/>
      <c r="I55" s="347"/>
      <c r="J55" s="109"/>
      <c r="K55" s="109"/>
      <c r="L55" s="109"/>
      <c r="M55" s="47"/>
    </row>
    <row r="56" spans="1:13" ht="12.75">
      <c r="A56" s="162"/>
      <c r="B56" s="346" t="s">
        <v>100</v>
      </c>
      <c r="C56" s="332"/>
      <c r="D56" s="332"/>
      <c r="E56" s="332"/>
      <c r="F56" s="332"/>
      <c r="G56" s="332"/>
      <c r="H56" s="332"/>
      <c r="I56" s="332"/>
      <c r="J56" s="165">
        <f>SUM(J57:J61)</f>
        <v>800</v>
      </c>
      <c r="K56" s="165">
        <f>SUM(K57:K61)</f>
        <v>800</v>
      </c>
      <c r="L56" s="165"/>
      <c r="M56" s="165"/>
    </row>
    <row r="57" spans="1:13" ht="12.75">
      <c r="A57" s="74"/>
      <c r="B57" s="166"/>
      <c r="C57" s="327" t="s">
        <v>205</v>
      </c>
      <c r="D57" s="343"/>
      <c r="E57" s="343"/>
      <c r="F57" s="343"/>
      <c r="G57" s="343"/>
      <c r="H57" s="343"/>
      <c r="I57" s="344"/>
      <c r="J57" s="109"/>
      <c r="K57" s="109"/>
      <c r="L57" s="109"/>
      <c r="M57" s="47"/>
    </row>
    <row r="58" spans="1:13" ht="12.75">
      <c r="A58" s="74"/>
      <c r="B58" s="170"/>
      <c r="C58" s="324" t="s">
        <v>331</v>
      </c>
      <c r="D58" s="325"/>
      <c r="E58" s="325"/>
      <c r="F58" s="325"/>
      <c r="G58" s="325"/>
      <c r="H58" s="325"/>
      <c r="I58" s="326"/>
      <c r="J58" s="109"/>
      <c r="K58" s="109"/>
      <c r="L58" s="109"/>
      <c r="M58" s="47"/>
    </row>
    <row r="59" spans="1:13" ht="25.5" customHeight="1">
      <c r="A59" s="74"/>
      <c r="B59" s="170"/>
      <c r="C59" s="361" t="s">
        <v>332</v>
      </c>
      <c r="D59" s="362"/>
      <c r="E59" s="362"/>
      <c r="F59" s="362"/>
      <c r="G59" s="362"/>
      <c r="H59" s="362"/>
      <c r="I59" s="363"/>
      <c r="J59" s="109"/>
      <c r="K59" s="109"/>
      <c r="L59" s="109"/>
      <c r="M59" s="47"/>
    </row>
    <row r="60" spans="1:13" ht="12.75">
      <c r="A60" s="74"/>
      <c r="B60" s="170"/>
      <c r="C60" s="327" t="s">
        <v>0</v>
      </c>
      <c r="D60" s="343"/>
      <c r="E60" s="343"/>
      <c r="F60" s="343"/>
      <c r="G60" s="343"/>
      <c r="H60" s="343"/>
      <c r="I60" s="344"/>
      <c r="J60" s="109">
        <v>800</v>
      </c>
      <c r="K60" s="109">
        <v>800</v>
      </c>
      <c r="L60" s="109"/>
      <c r="M60" s="47"/>
    </row>
    <row r="61" spans="1:13" ht="12.75">
      <c r="A61" s="74"/>
      <c r="B61" s="170"/>
      <c r="C61" s="327" t="s">
        <v>207</v>
      </c>
      <c r="D61" s="343"/>
      <c r="E61" s="343"/>
      <c r="F61" s="343"/>
      <c r="G61" s="343"/>
      <c r="H61" s="343"/>
      <c r="I61" s="344"/>
      <c r="J61" s="109"/>
      <c r="K61" s="109"/>
      <c r="L61" s="109"/>
      <c r="M61" s="47"/>
    </row>
    <row r="62" spans="1:13" ht="12.75">
      <c r="A62" s="348"/>
      <c r="B62" s="349"/>
      <c r="C62" s="349"/>
      <c r="D62" s="349"/>
      <c r="E62" s="349"/>
      <c r="F62" s="349"/>
      <c r="G62" s="349"/>
      <c r="H62" s="349"/>
      <c r="I62" s="350"/>
      <c r="J62" s="109"/>
      <c r="K62" s="109"/>
      <c r="L62" s="109"/>
      <c r="M62" s="47"/>
    </row>
    <row r="63" spans="1:13" ht="12.75">
      <c r="A63" s="342" t="s">
        <v>1</v>
      </c>
      <c r="B63" s="342"/>
      <c r="C63" s="342"/>
      <c r="D63" s="342"/>
      <c r="E63" s="342"/>
      <c r="F63" s="342"/>
      <c r="G63" s="342"/>
      <c r="H63" s="342"/>
      <c r="I63" s="342"/>
      <c r="J63" s="108">
        <f>J9+J43</f>
        <v>477513</v>
      </c>
      <c r="K63" s="108">
        <f>K9+K43</f>
        <v>567264</v>
      </c>
      <c r="L63" s="108"/>
      <c r="M63" s="108"/>
    </row>
    <row r="64" spans="1:13" ht="12.75">
      <c r="A64" s="364"/>
      <c r="B64" s="365"/>
      <c r="C64" s="365"/>
      <c r="D64" s="365"/>
      <c r="E64" s="365"/>
      <c r="F64" s="365"/>
      <c r="G64" s="365"/>
      <c r="H64" s="365"/>
      <c r="I64" s="366"/>
      <c r="J64" s="109"/>
      <c r="K64" s="109"/>
      <c r="L64" s="109"/>
      <c r="M64" s="47"/>
    </row>
    <row r="65" spans="1:13" ht="25.5" customHeight="1">
      <c r="A65" s="360" t="s">
        <v>208</v>
      </c>
      <c r="B65" s="332"/>
      <c r="C65" s="332"/>
      <c r="D65" s="332"/>
      <c r="E65" s="332"/>
      <c r="F65" s="332"/>
      <c r="G65" s="332"/>
      <c r="H65" s="332"/>
      <c r="I65" s="332"/>
      <c r="J65" s="114">
        <f>SUM(J66:J67)</f>
        <v>191261</v>
      </c>
      <c r="K65" s="114">
        <f>SUM(K66:K67)</f>
        <v>185253</v>
      </c>
      <c r="L65" s="114"/>
      <c r="M65" s="114"/>
    </row>
    <row r="66" spans="1:13" ht="12.75">
      <c r="A66" s="33"/>
      <c r="B66" s="332" t="s">
        <v>101</v>
      </c>
      <c r="C66" s="332"/>
      <c r="D66" s="332"/>
      <c r="E66" s="332"/>
      <c r="F66" s="332"/>
      <c r="G66" s="332"/>
      <c r="H66" s="332"/>
      <c r="I66" s="332"/>
      <c r="J66" s="109">
        <v>191261</v>
      </c>
      <c r="K66" s="109">
        <v>185253</v>
      </c>
      <c r="L66" s="109"/>
      <c r="M66" s="47"/>
    </row>
    <row r="67" spans="1:13" ht="12.75">
      <c r="A67" s="162"/>
      <c r="B67" s="332" t="s">
        <v>102</v>
      </c>
      <c r="C67" s="332"/>
      <c r="D67" s="332"/>
      <c r="E67" s="332"/>
      <c r="F67" s="332"/>
      <c r="G67" s="332"/>
      <c r="H67" s="332"/>
      <c r="I67" s="332"/>
      <c r="J67" s="109"/>
      <c r="K67" s="109"/>
      <c r="L67" s="109"/>
      <c r="M67" s="47"/>
    </row>
    <row r="68" spans="1:13" ht="12.75">
      <c r="A68" s="331"/>
      <c r="B68" s="332"/>
      <c r="C68" s="332"/>
      <c r="D68" s="332"/>
      <c r="E68" s="332"/>
      <c r="F68" s="332"/>
      <c r="G68" s="332"/>
      <c r="H68" s="332"/>
      <c r="I68" s="332"/>
      <c r="J68" s="109"/>
      <c r="K68" s="109"/>
      <c r="L68" s="109"/>
      <c r="M68" s="47"/>
    </row>
    <row r="69" spans="1:13" ht="12.75">
      <c r="A69" s="342" t="s">
        <v>2</v>
      </c>
      <c r="B69" s="342"/>
      <c r="C69" s="342"/>
      <c r="D69" s="342"/>
      <c r="E69" s="342"/>
      <c r="F69" s="342"/>
      <c r="G69" s="342"/>
      <c r="H69" s="342"/>
      <c r="I69" s="342"/>
      <c r="J69" s="108">
        <f>J70+J81</f>
        <v>0</v>
      </c>
      <c r="K69" s="108">
        <f>K70+K81</f>
        <v>6356</v>
      </c>
      <c r="L69" s="108"/>
      <c r="M69" s="47"/>
    </row>
    <row r="70" spans="1:13" ht="12.75">
      <c r="A70" s="33"/>
      <c r="B70" s="347" t="s">
        <v>103</v>
      </c>
      <c r="C70" s="332"/>
      <c r="D70" s="332"/>
      <c r="E70" s="332"/>
      <c r="F70" s="332"/>
      <c r="G70" s="332"/>
      <c r="H70" s="332"/>
      <c r="I70" s="332"/>
      <c r="J70" s="108">
        <f>SUM(J71:J80)</f>
        <v>0</v>
      </c>
      <c r="K70" s="108">
        <f>SUM(K71:K80)</f>
        <v>6356</v>
      </c>
      <c r="L70" s="108"/>
      <c r="M70" s="47"/>
    </row>
    <row r="71" spans="1:13" ht="12.75">
      <c r="A71" s="74"/>
      <c r="B71" s="164"/>
      <c r="C71" s="327" t="s">
        <v>336</v>
      </c>
      <c r="D71" s="328"/>
      <c r="E71" s="328"/>
      <c r="F71" s="328"/>
      <c r="G71" s="328"/>
      <c r="H71" s="328"/>
      <c r="I71" s="329"/>
      <c r="J71" s="109"/>
      <c r="K71" s="109"/>
      <c r="L71" s="109"/>
      <c r="M71" s="47"/>
    </row>
    <row r="72" spans="1:13" ht="12.75">
      <c r="A72" s="74"/>
      <c r="B72" s="169"/>
      <c r="C72" s="327" t="s">
        <v>4</v>
      </c>
      <c r="D72" s="328"/>
      <c r="E72" s="328"/>
      <c r="F72" s="328"/>
      <c r="G72" s="328"/>
      <c r="H72" s="328"/>
      <c r="I72" s="329"/>
      <c r="J72" s="109"/>
      <c r="K72" s="109"/>
      <c r="L72" s="109"/>
      <c r="M72" s="47"/>
    </row>
    <row r="73" spans="1:13" ht="12.75">
      <c r="A73" s="74"/>
      <c r="B73" s="169"/>
      <c r="C73" s="327" t="s">
        <v>209</v>
      </c>
      <c r="D73" s="328"/>
      <c r="E73" s="328"/>
      <c r="F73" s="328"/>
      <c r="G73" s="328"/>
      <c r="H73" s="328"/>
      <c r="I73" s="329"/>
      <c r="J73" s="109"/>
      <c r="K73" s="109">
        <v>6356</v>
      </c>
      <c r="L73" s="109"/>
      <c r="M73" s="47"/>
    </row>
    <row r="74" spans="1:13" ht="12.75">
      <c r="A74" s="74"/>
      <c r="B74" s="169"/>
      <c r="C74" s="324" t="s">
        <v>210</v>
      </c>
      <c r="D74" s="325"/>
      <c r="E74" s="325"/>
      <c r="F74" s="325"/>
      <c r="G74" s="325"/>
      <c r="H74" s="325"/>
      <c r="I74" s="326"/>
      <c r="J74" s="109"/>
      <c r="K74" s="109"/>
      <c r="L74" s="109"/>
      <c r="M74" s="47"/>
    </row>
    <row r="75" spans="1:13" ht="12.75">
      <c r="A75" s="74"/>
      <c r="B75" s="169"/>
      <c r="C75" s="327" t="s">
        <v>5</v>
      </c>
      <c r="D75" s="328"/>
      <c r="E75" s="328"/>
      <c r="F75" s="328"/>
      <c r="G75" s="328"/>
      <c r="H75" s="328"/>
      <c r="I75" s="329"/>
      <c r="J75" s="109"/>
      <c r="K75" s="109"/>
      <c r="L75" s="109"/>
      <c r="M75" s="47"/>
    </row>
    <row r="76" spans="1:13" ht="12.75">
      <c r="A76" s="74"/>
      <c r="B76" s="169"/>
      <c r="C76" s="327" t="s">
        <v>335</v>
      </c>
      <c r="D76" s="328"/>
      <c r="E76" s="328"/>
      <c r="F76" s="328"/>
      <c r="G76" s="328"/>
      <c r="H76" s="328"/>
      <c r="I76" s="329"/>
      <c r="J76" s="109"/>
      <c r="K76" s="109"/>
      <c r="L76" s="109"/>
      <c r="M76" s="47"/>
    </row>
    <row r="77" spans="1:13" ht="12.75">
      <c r="A77" s="74"/>
      <c r="B77" s="169"/>
      <c r="C77" s="324" t="s">
        <v>334</v>
      </c>
      <c r="D77" s="325"/>
      <c r="E77" s="325"/>
      <c r="F77" s="325"/>
      <c r="G77" s="325"/>
      <c r="H77" s="325"/>
      <c r="I77" s="326"/>
      <c r="J77" s="109"/>
      <c r="K77" s="109"/>
      <c r="L77" s="109"/>
      <c r="M77" s="47"/>
    </row>
    <row r="78" spans="1:13" ht="12.75">
      <c r="A78" s="74"/>
      <c r="B78" s="169"/>
      <c r="C78" s="327" t="s">
        <v>6</v>
      </c>
      <c r="D78" s="328"/>
      <c r="E78" s="328"/>
      <c r="F78" s="328"/>
      <c r="G78" s="328"/>
      <c r="H78" s="328"/>
      <c r="I78" s="329"/>
      <c r="J78" s="109"/>
      <c r="K78" s="109"/>
      <c r="L78" s="109"/>
      <c r="M78" s="47"/>
    </row>
    <row r="79" spans="1:13" ht="12.75">
      <c r="A79" s="74"/>
      <c r="B79" s="169"/>
      <c r="C79" s="327" t="s">
        <v>212</v>
      </c>
      <c r="D79" s="328"/>
      <c r="E79" s="328"/>
      <c r="F79" s="328"/>
      <c r="G79" s="328"/>
      <c r="H79" s="328"/>
      <c r="I79" s="329"/>
      <c r="J79" s="109"/>
      <c r="K79" s="109"/>
      <c r="L79" s="109"/>
      <c r="M79" s="47"/>
    </row>
    <row r="80" spans="1:13" ht="12.75">
      <c r="A80" s="74"/>
      <c r="B80" s="163"/>
      <c r="C80" s="324" t="s">
        <v>333</v>
      </c>
      <c r="D80" s="325"/>
      <c r="E80" s="325"/>
      <c r="F80" s="325"/>
      <c r="G80" s="325"/>
      <c r="H80" s="325"/>
      <c r="I80" s="326"/>
      <c r="J80" s="109"/>
      <c r="K80" s="109"/>
      <c r="L80" s="109"/>
      <c r="M80" s="47"/>
    </row>
    <row r="81" spans="1:13" ht="12.75">
      <c r="A81" s="162"/>
      <c r="B81" s="330" t="s">
        <v>104</v>
      </c>
      <c r="C81" s="330"/>
      <c r="D81" s="330"/>
      <c r="E81" s="330"/>
      <c r="F81" s="330"/>
      <c r="G81" s="330"/>
      <c r="H81" s="330"/>
      <c r="I81" s="330"/>
      <c r="J81" s="109"/>
      <c r="K81" s="109"/>
      <c r="L81" s="109"/>
      <c r="M81" s="47"/>
    </row>
    <row r="82" spans="1:13" ht="12.75">
      <c r="A82" s="74"/>
      <c r="B82" s="180"/>
      <c r="C82" s="327" t="s">
        <v>336</v>
      </c>
      <c r="D82" s="328"/>
      <c r="E82" s="328"/>
      <c r="F82" s="328"/>
      <c r="G82" s="328"/>
      <c r="H82" s="328"/>
      <c r="I82" s="329"/>
      <c r="J82" s="109"/>
      <c r="K82" s="109"/>
      <c r="L82" s="109"/>
      <c r="M82" s="47"/>
    </row>
    <row r="83" spans="1:13" ht="12.75">
      <c r="A83" s="74"/>
      <c r="B83" s="181"/>
      <c r="C83" s="327" t="s">
        <v>4</v>
      </c>
      <c r="D83" s="328"/>
      <c r="E83" s="328"/>
      <c r="F83" s="328"/>
      <c r="G83" s="328"/>
      <c r="H83" s="328"/>
      <c r="I83" s="329"/>
      <c r="J83" s="109"/>
      <c r="K83" s="109"/>
      <c r="L83" s="109"/>
      <c r="M83" s="47"/>
    </row>
    <row r="84" spans="1:13" ht="12.75">
      <c r="A84" s="74"/>
      <c r="B84" s="181"/>
      <c r="C84" s="327" t="s">
        <v>209</v>
      </c>
      <c r="D84" s="328"/>
      <c r="E84" s="328"/>
      <c r="F84" s="328"/>
      <c r="G84" s="328"/>
      <c r="H84" s="328"/>
      <c r="I84" s="329"/>
      <c r="J84" s="109"/>
      <c r="K84" s="109"/>
      <c r="L84" s="109"/>
      <c r="M84" s="47"/>
    </row>
    <row r="85" spans="1:13" ht="12.75">
      <c r="A85" s="74"/>
      <c r="B85" s="181"/>
      <c r="C85" s="324" t="s">
        <v>210</v>
      </c>
      <c r="D85" s="325"/>
      <c r="E85" s="325"/>
      <c r="F85" s="325"/>
      <c r="G85" s="325"/>
      <c r="H85" s="325"/>
      <c r="I85" s="326"/>
      <c r="J85" s="109"/>
      <c r="K85" s="109"/>
      <c r="L85" s="109"/>
      <c r="M85" s="47"/>
    </row>
    <row r="86" spans="1:13" ht="12.75">
      <c r="A86" s="74"/>
      <c r="B86" s="181"/>
      <c r="C86" s="327" t="s">
        <v>5</v>
      </c>
      <c r="D86" s="328"/>
      <c r="E86" s="328"/>
      <c r="F86" s="328"/>
      <c r="G86" s="328"/>
      <c r="H86" s="328"/>
      <c r="I86" s="329"/>
      <c r="J86" s="109"/>
      <c r="K86" s="109"/>
      <c r="L86" s="109"/>
      <c r="M86" s="47"/>
    </row>
    <row r="87" spans="1:13" ht="12.75">
      <c r="A87" s="74"/>
      <c r="B87" s="181"/>
      <c r="C87" s="327" t="s">
        <v>335</v>
      </c>
      <c r="D87" s="328"/>
      <c r="E87" s="328"/>
      <c r="F87" s="328"/>
      <c r="G87" s="328"/>
      <c r="H87" s="328"/>
      <c r="I87" s="329"/>
      <c r="J87" s="109"/>
      <c r="K87" s="109"/>
      <c r="L87" s="109"/>
      <c r="M87" s="47"/>
    </row>
    <row r="88" spans="1:13" ht="12.75">
      <c r="A88" s="74"/>
      <c r="B88" s="181"/>
      <c r="C88" s="324" t="s">
        <v>334</v>
      </c>
      <c r="D88" s="325"/>
      <c r="E88" s="325"/>
      <c r="F88" s="325"/>
      <c r="G88" s="325"/>
      <c r="H88" s="325"/>
      <c r="I88" s="326"/>
      <c r="J88" s="109"/>
      <c r="K88" s="109"/>
      <c r="L88" s="109"/>
      <c r="M88" s="47"/>
    </row>
    <row r="89" spans="1:13" ht="12.75">
      <c r="A89" s="74"/>
      <c r="B89" s="181"/>
      <c r="C89" s="327" t="s">
        <v>6</v>
      </c>
      <c r="D89" s="328"/>
      <c r="E89" s="328"/>
      <c r="F89" s="328"/>
      <c r="G89" s="328"/>
      <c r="H89" s="328"/>
      <c r="I89" s="329"/>
      <c r="J89" s="109"/>
      <c r="K89" s="109"/>
      <c r="L89" s="109"/>
      <c r="M89" s="47"/>
    </row>
    <row r="90" spans="1:13" ht="12.75">
      <c r="A90" s="74"/>
      <c r="B90" s="181"/>
      <c r="C90" s="327" t="s">
        <v>212</v>
      </c>
      <c r="D90" s="328"/>
      <c r="E90" s="328"/>
      <c r="F90" s="328"/>
      <c r="G90" s="328"/>
      <c r="H90" s="328"/>
      <c r="I90" s="329"/>
      <c r="J90" s="109"/>
      <c r="K90" s="109"/>
      <c r="L90" s="109"/>
      <c r="M90" s="47"/>
    </row>
    <row r="91" spans="1:13" ht="12.75">
      <c r="A91" s="74"/>
      <c r="B91" s="181"/>
      <c r="C91" s="324" t="s">
        <v>333</v>
      </c>
      <c r="D91" s="325"/>
      <c r="E91" s="325"/>
      <c r="F91" s="325"/>
      <c r="G91" s="325"/>
      <c r="H91" s="325"/>
      <c r="I91" s="326"/>
      <c r="J91" s="109"/>
      <c r="K91" s="109"/>
      <c r="L91" s="109"/>
      <c r="M91" s="47"/>
    </row>
    <row r="92" spans="1:13" ht="12.75">
      <c r="A92" s="331"/>
      <c r="B92" s="331"/>
      <c r="C92" s="332"/>
      <c r="D92" s="332"/>
      <c r="E92" s="332"/>
      <c r="F92" s="332"/>
      <c r="G92" s="332"/>
      <c r="H92" s="332"/>
      <c r="I92" s="332"/>
      <c r="J92" s="109"/>
      <c r="K92" s="109"/>
      <c r="L92" s="109"/>
      <c r="M92" s="47"/>
    </row>
    <row r="93" spans="1:13" ht="12.75">
      <c r="A93" s="342" t="s">
        <v>213</v>
      </c>
      <c r="B93" s="342"/>
      <c r="C93" s="342"/>
      <c r="D93" s="342"/>
      <c r="E93" s="342"/>
      <c r="F93" s="342"/>
      <c r="G93" s="342"/>
      <c r="H93" s="342"/>
      <c r="I93" s="342"/>
      <c r="J93" s="108">
        <f>J63+J65+J69</f>
        <v>668774</v>
      </c>
      <c r="K93" s="108">
        <f>K63+K65+K69</f>
        <v>758873</v>
      </c>
      <c r="L93" s="108"/>
      <c r="M93" s="108"/>
    </row>
    <row r="97" ht="20.25">
      <c r="B97" s="293"/>
    </row>
  </sheetData>
  <sheetProtection/>
  <mergeCells count="89">
    <mergeCell ref="B67:I67"/>
    <mergeCell ref="A69:I69"/>
    <mergeCell ref="A68:I68"/>
    <mergeCell ref="C60:I60"/>
    <mergeCell ref="C59:I59"/>
    <mergeCell ref="C76:I76"/>
    <mergeCell ref="C75:I75"/>
    <mergeCell ref="C73:I73"/>
    <mergeCell ref="C74:I74"/>
    <mergeCell ref="A64:I64"/>
    <mergeCell ref="B66:I66"/>
    <mergeCell ref="C71:I71"/>
    <mergeCell ref="C72:I72"/>
    <mergeCell ref="A65:I65"/>
    <mergeCell ref="B70:I70"/>
    <mergeCell ref="C31:I31"/>
    <mergeCell ref="C38:I38"/>
    <mergeCell ref="C33:I33"/>
    <mergeCell ref="A43:I43"/>
    <mergeCell ref="C39:I39"/>
    <mergeCell ref="C29:I29"/>
    <mergeCell ref="C23:I23"/>
    <mergeCell ref="C21:I21"/>
    <mergeCell ref="C22:I22"/>
    <mergeCell ref="C25:I25"/>
    <mergeCell ref="C27:I27"/>
    <mergeCell ref="C28:I28"/>
    <mergeCell ref="C26:I26"/>
    <mergeCell ref="B10:I10"/>
    <mergeCell ref="C18:I18"/>
    <mergeCell ref="C11:I11"/>
    <mergeCell ref="C12:I12"/>
    <mergeCell ref="C13:I13"/>
    <mergeCell ref="C14:I14"/>
    <mergeCell ref="A3:M3"/>
    <mergeCell ref="A4:M4"/>
    <mergeCell ref="A5:M5"/>
    <mergeCell ref="A8:I8"/>
    <mergeCell ref="C30:I30"/>
    <mergeCell ref="B24:I24"/>
    <mergeCell ref="B17:I17"/>
    <mergeCell ref="C15:I15"/>
    <mergeCell ref="C16:I16"/>
    <mergeCell ref="A9:I9"/>
    <mergeCell ref="C19:I19"/>
    <mergeCell ref="C37:I37"/>
    <mergeCell ref="B36:I36"/>
    <mergeCell ref="C35:I35"/>
    <mergeCell ref="A42:I42"/>
    <mergeCell ref="C40:I40"/>
    <mergeCell ref="C41:I41"/>
    <mergeCell ref="C20:I20"/>
    <mergeCell ref="C34:I34"/>
    <mergeCell ref="C32:I32"/>
    <mergeCell ref="C55:I55"/>
    <mergeCell ref="A63:I63"/>
    <mergeCell ref="C47:I47"/>
    <mergeCell ref="C58:I58"/>
    <mergeCell ref="C57:I57"/>
    <mergeCell ref="A62:I62"/>
    <mergeCell ref="B56:I56"/>
    <mergeCell ref="C52:I52"/>
    <mergeCell ref="C54:I54"/>
    <mergeCell ref="B44:I44"/>
    <mergeCell ref="C48:I48"/>
    <mergeCell ref="C46:I46"/>
    <mergeCell ref="C53:I53"/>
    <mergeCell ref="C45:I45"/>
    <mergeCell ref="A93:I93"/>
    <mergeCell ref="C61:I61"/>
    <mergeCell ref="C51:I51"/>
    <mergeCell ref="C49:I49"/>
    <mergeCell ref="B50:I50"/>
    <mergeCell ref="A92:I92"/>
    <mergeCell ref="C91:I91"/>
    <mergeCell ref="C83:I83"/>
    <mergeCell ref="C84:I84"/>
    <mergeCell ref="C87:I87"/>
    <mergeCell ref="C89:I89"/>
    <mergeCell ref="C90:I90"/>
    <mergeCell ref="C86:I86"/>
    <mergeCell ref="C77:I77"/>
    <mergeCell ref="C85:I85"/>
    <mergeCell ref="C88:I88"/>
    <mergeCell ref="C78:I78"/>
    <mergeCell ref="C82:I82"/>
    <mergeCell ref="B81:I81"/>
    <mergeCell ref="C79:I79"/>
    <mergeCell ref="C80:I80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38"/>
      <c r="J1" s="46" t="s">
        <v>215</v>
      </c>
      <c r="K1" s="38"/>
      <c r="L1" s="38"/>
    </row>
    <row r="4" spans="1:12" ht="12.75">
      <c r="A4" s="321" t="s">
        <v>416</v>
      </c>
      <c r="B4" s="321"/>
      <c r="C4" s="321"/>
      <c r="D4" s="321"/>
      <c r="E4" s="321"/>
      <c r="F4" s="321"/>
      <c r="G4" s="321"/>
      <c r="H4" s="322"/>
      <c r="I4" s="322"/>
      <c r="J4" s="322"/>
      <c r="K4" s="17"/>
      <c r="L4" s="17"/>
    </row>
    <row r="5" spans="1:12" ht="12.75">
      <c r="A5" s="321" t="s">
        <v>170</v>
      </c>
      <c r="B5" s="321"/>
      <c r="C5" s="321"/>
      <c r="D5" s="321"/>
      <c r="E5" s="321"/>
      <c r="F5" s="321"/>
      <c r="G5" s="321"/>
      <c r="H5" s="322"/>
      <c r="I5" s="322"/>
      <c r="J5" s="322"/>
      <c r="K5" s="17"/>
      <c r="L5" s="17"/>
    </row>
    <row r="6" spans="1:12" ht="12.75">
      <c r="A6" s="321" t="s">
        <v>364</v>
      </c>
      <c r="B6" s="321"/>
      <c r="C6" s="321"/>
      <c r="D6" s="321"/>
      <c r="E6" s="321"/>
      <c r="F6" s="321"/>
      <c r="G6" s="321"/>
      <c r="H6" s="322"/>
      <c r="I6" s="322"/>
      <c r="J6" s="322"/>
      <c r="K6" s="17"/>
      <c r="L6" s="17"/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9" ht="12.75">
      <c r="A8" s="15"/>
      <c r="B8" s="15"/>
      <c r="C8" s="15"/>
      <c r="D8" s="15"/>
      <c r="E8" s="15"/>
      <c r="F8" s="15"/>
      <c r="I8" s="38" t="s">
        <v>153</v>
      </c>
    </row>
    <row r="9" spans="1:10" ht="25.5">
      <c r="A9" s="353" t="s">
        <v>108</v>
      </c>
      <c r="B9" s="367"/>
      <c r="C9" s="367"/>
      <c r="D9" s="367"/>
      <c r="E9" s="367"/>
      <c r="F9" s="182"/>
      <c r="G9" s="111" t="s">
        <v>141</v>
      </c>
      <c r="H9" s="111" t="s">
        <v>142</v>
      </c>
      <c r="I9" s="112" t="s">
        <v>140</v>
      </c>
      <c r="J9" s="111" t="s">
        <v>143</v>
      </c>
    </row>
    <row r="10" spans="1:10" ht="12.75">
      <c r="A10" s="57" t="s">
        <v>233</v>
      </c>
      <c r="B10" s="35"/>
      <c r="C10" s="35"/>
      <c r="D10" s="35"/>
      <c r="E10" s="35"/>
      <c r="F10" s="35"/>
      <c r="G10" s="108">
        <f>SUM(G11:G15)</f>
        <v>557595</v>
      </c>
      <c r="H10" s="108">
        <f>SUM(H11:H15)</f>
        <v>500994</v>
      </c>
      <c r="I10" s="108"/>
      <c r="J10" s="116"/>
    </row>
    <row r="11" spans="1:10" ht="12.75">
      <c r="A11" s="74"/>
      <c r="B11" s="28" t="s">
        <v>158</v>
      </c>
      <c r="C11" s="2"/>
      <c r="D11" s="35"/>
      <c r="E11" s="35"/>
      <c r="F11" s="35"/>
      <c r="G11" s="47">
        <v>157406</v>
      </c>
      <c r="H11" s="47">
        <v>153609</v>
      </c>
      <c r="I11" s="47"/>
      <c r="J11" s="115"/>
    </row>
    <row r="12" spans="1:10" ht="12.75">
      <c r="A12" s="74"/>
      <c r="B12" s="28" t="s">
        <v>229</v>
      </c>
      <c r="C12" s="35"/>
      <c r="D12" s="35"/>
      <c r="E12" s="35"/>
      <c r="F12" s="35"/>
      <c r="G12" s="47">
        <v>41698</v>
      </c>
      <c r="H12" s="47">
        <v>42179</v>
      </c>
      <c r="I12" s="47"/>
      <c r="J12" s="115"/>
    </row>
    <row r="13" spans="1:10" ht="12.75">
      <c r="A13" s="74"/>
      <c r="B13" s="28" t="s">
        <v>159</v>
      </c>
      <c r="C13" s="35"/>
      <c r="D13" s="35"/>
      <c r="E13" s="35"/>
      <c r="F13" s="35"/>
      <c r="G13" s="47">
        <v>252820</v>
      </c>
      <c r="H13" s="47">
        <v>231873</v>
      </c>
      <c r="I13" s="47"/>
      <c r="J13" s="115"/>
    </row>
    <row r="14" spans="1:10" ht="12.75">
      <c r="A14" s="74"/>
      <c r="B14" s="28" t="s">
        <v>107</v>
      </c>
      <c r="C14" s="35"/>
      <c r="D14" s="35"/>
      <c r="E14" s="35"/>
      <c r="F14" s="35"/>
      <c r="G14" s="47">
        <v>17788</v>
      </c>
      <c r="H14" s="47">
        <v>7154</v>
      </c>
      <c r="I14" s="47"/>
      <c r="J14" s="115"/>
    </row>
    <row r="15" spans="1:10" ht="12.75">
      <c r="A15" s="74"/>
      <c r="B15" s="28" t="s">
        <v>160</v>
      </c>
      <c r="C15" s="35"/>
      <c r="D15" s="35"/>
      <c r="E15" s="35"/>
      <c r="F15" s="35"/>
      <c r="G15" s="47">
        <v>87883</v>
      </c>
      <c r="H15" s="47">
        <v>66179</v>
      </c>
      <c r="I15" s="47"/>
      <c r="J15" s="115"/>
    </row>
    <row r="16" spans="1:10" ht="12.75">
      <c r="A16" s="5" t="s">
        <v>219</v>
      </c>
      <c r="B16" s="35"/>
      <c r="C16" s="35"/>
      <c r="D16" s="35"/>
      <c r="E16" s="35"/>
      <c r="F16" s="35"/>
      <c r="G16" s="108">
        <f>SUM(G17:G19)</f>
        <v>111179</v>
      </c>
      <c r="H16" s="108">
        <f>SUM(H17:H19)</f>
        <v>125561</v>
      </c>
      <c r="I16" s="108"/>
      <c r="J16" s="116"/>
    </row>
    <row r="17" spans="1:10" ht="12.75">
      <c r="A17" s="74"/>
      <c r="B17" s="28" t="s">
        <v>216</v>
      </c>
      <c r="C17" s="35"/>
      <c r="D17" s="35"/>
      <c r="E17" s="35"/>
      <c r="F17" s="35"/>
      <c r="G17" s="47">
        <v>54554</v>
      </c>
      <c r="H17" s="47">
        <v>67012</v>
      </c>
      <c r="I17" s="47"/>
      <c r="J17" s="115"/>
    </row>
    <row r="18" spans="1:10" ht="12.75">
      <c r="A18" s="74"/>
      <c r="B18" s="28" t="s">
        <v>217</v>
      </c>
      <c r="C18" s="35"/>
      <c r="D18" s="35"/>
      <c r="E18" s="35"/>
      <c r="F18" s="35"/>
      <c r="G18" s="47">
        <v>47810</v>
      </c>
      <c r="H18" s="47">
        <v>47810</v>
      </c>
      <c r="I18" s="47"/>
      <c r="J18" s="115"/>
    </row>
    <row r="19" spans="1:10" ht="12.75">
      <c r="A19" s="74"/>
      <c r="B19" s="28" t="s">
        <v>218</v>
      </c>
      <c r="C19" s="2"/>
      <c r="D19" s="2"/>
      <c r="E19" s="2"/>
      <c r="F19" s="2"/>
      <c r="G19" s="47">
        <v>8815</v>
      </c>
      <c r="H19" s="47">
        <v>10739</v>
      </c>
      <c r="I19" s="47"/>
      <c r="J19" s="115"/>
    </row>
    <row r="20" spans="1:10" ht="12.75">
      <c r="A20" s="5" t="s">
        <v>231</v>
      </c>
      <c r="B20" s="2"/>
      <c r="C20" s="2"/>
      <c r="D20" s="2"/>
      <c r="E20" s="2"/>
      <c r="F20" s="2"/>
      <c r="G20" s="108">
        <f>G10+G16</f>
        <v>668774</v>
      </c>
      <c r="H20" s="108">
        <f>H10+H16</f>
        <v>626555</v>
      </c>
      <c r="I20" s="108"/>
      <c r="J20" s="116"/>
    </row>
    <row r="21" spans="1:10" ht="12.75">
      <c r="A21" s="5" t="s">
        <v>220</v>
      </c>
      <c r="B21" s="2"/>
      <c r="C21" s="2"/>
      <c r="D21" s="2"/>
      <c r="E21" s="2"/>
      <c r="F21" s="2"/>
      <c r="G21" s="108">
        <f>G22+G26</f>
        <v>0</v>
      </c>
      <c r="H21" s="108">
        <f>H22+H26</f>
        <v>132318</v>
      </c>
      <c r="I21" s="108"/>
      <c r="J21" s="116"/>
    </row>
    <row r="22" spans="1:10" ht="12.75">
      <c r="A22" s="22"/>
      <c r="B22" s="1" t="s">
        <v>40</v>
      </c>
      <c r="C22" s="2"/>
      <c r="D22" s="2"/>
      <c r="E22" s="2"/>
      <c r="F22" s="2"/>
      <c r="G22" s="109">
        <f>SUM(G23:G25)</f>
        <v>0</v>
      </c>
      <c r="H22" s="109">
        <f>SUM(H23:H25)</f>
        <v>132318</v>
      </c>
      <c r="I22" s="109"/>
      <c r="J22" s="115"/>
    </row>
    <row r="23" spans="1:10" ht="12.75">
      <c r="A23" s="11"/>
      <c r="B23" s="10"/>
      <c r="C23" s="35" t="s">
        <v>234</v>
      </c>
      <c r="D23" s="2"/>
      <c r="E23" s="2"/>
      <c r="F23" s="2"/>
      <c r="G23" s="109"/>
      <c r="H23" s="109">
        <v>132318</v>
      </c>
      <c r="I23" s="109"/>
      <c r="J23" s="115"/>
    </row>
    <row r="24" spans="1:10" ht="12.75">
      <c r="A24" s="11"/>
      <c r="B24" s="34"/>
      <c r="C24" s="35" t="s">
        <v>227</v>
      </c>
      <c r="D24" s="2"/>
      <c r="E24" s="2"/>
      <c r="F24" s="2"/>
      <c r="G24" s="108"/>
      <c r="H24" s="108"/>
      <c r="I24" s="109"/>
      <c r="J24" s="116"/>
    </row>
    <row r="25" spans="1:10" ht="12.75">
      <c r="A25" s="11"/>
      <c r="B25" s="14"/>
      <c r="C25" s="35" t="s">
        <v>228</v>
      </c>
      <c r="D25" s="2"/>
      <c r="E25" s="2"/>
      <c r="F25" s="2"/>
      <c r="G25" s="108"/>
      <c r="H25" s="108"/>
      <c r="I25" s="109"/>
      <c r="J25" s="116"/>
    </row>
    <row r="26" spans="1:10" ht="12.75">
      <c r="A26" s="11"/>
      <c r="B26" s="1" t="s">
        <v>41</v>
      </c>
      <c r="C26" s="2"/>
      <c r="D26" s="2"/>
      <c r="E26" s="2"/>
      <c r="F26" s="2"/>
      <c r="G26" s="108"/>
      <c r="H26" s="108"/>
      <c r="I26" s="109"/>
      <c r="J26" s="116"/>
    </row>
    <row r="27" spans="1:10" ht="12.75">
      <c r="A27" s="11"/>
      <c r="B27" s="4"/>
      <c r="C27" s="28" t="s">
        <v>234</v>
      </c>
      <c r="D27" s="2"/>
      <c r="E27" s="2"/>
      <c r="F27" s="2"/>
      <c r="G27" s="108"/>
      <c r="H27" s="108"/>
      <c r="I27" s="109"/>
      <c r="J27" s="116"/>
    </row>
    <row r="28" spans="1:10" ht="12.75">
      <c r="A28" s="11"/>
      <c r="B28" s="7"/>
      <c r="C28" s="28" t="s">
        <v>227</v>
      </c>
      <c r="D28" s="2"/>
      <c r="E28" s="2"/>
      <c r="F28" s="2"/>
      <c r="G28" s="108"/>
      <c r="H28" s="108"/>
      <c r="I28" s="109"/>
      <c r="J28" s="116"/>
    </row>
    <row r="29" spans="1:10" ht="12.75">
      <c r="A29" s="11"/>
      <c r="B29" s="7"/>
      <c r="C29" s="28" t="s">
        <v>228</v>
      </c>
      <c r="D29" s="2"/>
      <c r="E29" s="2"/>
      <c r="F29" s="2"/>
      <c r="G29" s="108"/>
      <c r="H29" s="108"/>
      <c r="I29" s="109"/>
      <c r="J29" s="116"/>
    </row>
    <row r="30" spans="1:10" ht="12.75">
      <c r="A30" s="5" t="s">
        <v>232</v>
      </c>
      <c r="B30" s="2"/>
      <c r="C30" s="2"/>
      <c r="D30" s="2"/>
      <c r="E30" s="2"/>
      <c r="F30" s="2"/>
      <c r="G30" s="108">
        <f>G10+G16+G21</f>
        <v>668774</v>
      </c>
      <c r="H30" s="108">
        <f>H10+H16+H21</f>
        <v>758873</v>
      </c>
      <c r="I30" s="108"/>
      <c r="J30" s="116"/>
    </row>
    <row r="34" ht="20.25">
      <c r="B34" s="293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8"/>
    </row>
    <row r="41" spans="1:9" ht="12.75">
      <c r="A41" s="56"/>
      <c r="B41" s="9"/>
      <c r="C41" s="9"/>
      <c r="D41" s="9"/>
      <c r="E41" s="9"/>
      <c r="F41" s="9"/>
      <c r="I41" s="8"/>
    </row>
    <row r="42" spans="4:6" ht="12.75">
      <c r="D42" s="9"/>
      <c r="E42" s="9"/>
      <c r="F42" s="9"/>
    </row>
    <row r="43" spans="2:6" ht="12.75">
      <c r="B43" s="9"/>
      <c r="C43" s="9"/>
      <c r="D43" s="9"/>
      <c r="E43" s="9"/>
      <c r="F43" s="9"/>
    </row>
    <row r="44" spans="2:6" ht="12.75">
      <c r="B44" s="9"/>
      <c r="C44" s="9"/>
      <c r="D44" s="9"/>
      <c r="E44" s="9"/>
      <c r="F44" s="9"/>
    </row>
    <row r="45" spans="2:6" ht="12.75">
      <c r="B45" s="9"/>
      <c r="C45" s="9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1:9" ht="12.75">
      <c r="A53" s="8"/>
      <c r="B53" s="9"/>
      <c r="C53" s="9"/>
      <c r="D53" s="9"/>
      <c r="E53" s="9"/>
      <c r="F53" s="9"/>
      <c r="I53" s="8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spans="1:9" ht="12.75">
      <c r="A63" s="8"/>
      <c r="I63" s="8"/>
    </row>
    <row r="64" ht="12.75">
      <c r="A64" s="8"/>
    </row>
    <row r="65" ht="12.75">
      <c r="I65" s="8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U124"/>
  <sheetViews>
    <sheetView zoomScalePageLayoutView="0" workbookViewId="0" topLeftCell="D1">
      <selection activeCell="U1" sqref="U1"/>
    </sheetView>
  </sheetViews>
  <sheetFormatPr defaultColWidth="9.140625" defaultRowHeight="12.75"/>
  <cols>
    <col min="9" max="9" width="17.57421875" style="0" customWidth="1"/>
    <col min="10" max="15" width="10.57421875" style="306" customWidth="1"/>
    <col min="16" max="18" width="10.57421875" style="0" customWidth="1"/>
  </cols>
  <sheetData>
    <row r="1" ht="12.75">
      <c r="U1" s="46" t="s">
        <v>417</v>
      </c>
    </row>
    <row r="3" spans="1:21" ht="12.75">
      <c r="A3" s="321" t="s">
        <v>416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</row>
    <row r="4" spans="1:21" ht="12.75">
      <c r="A4" s="321" t="s">
        <v>236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</row>
    <row r="5" spans="1:21" ht="12.75">
      <c r="A5" s="321" t="s">
        <v>237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</row>
    <row r="6" spans="1:21" ht="12.75">
      <c r="A6" s="321" t="s">
        <v>363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</row>
    <row r="7" spans="1:21" ht="12.75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</row>
    <row r="9" spans="1:18" ht="12.75">
      <c r="A9" s="15"/>
      <c r="B9" s="15"/>
      <c r="C9" s="15"/>
      <c r="D9" s="15"/>
      <c r="E9" s="15"/>
      <c r="F9" s="15"/>
      <c r="G9" s="15"/>
      <c r="H9" s="15"/>
      <c r="I9" s="15"/>
      <c r="Q9" s="38"/>
      <c r="R9" s="38" t="s">
        <v>153</v>
      </c>
    </row>
    <row r="10" spans="1:21" ht="25.5" customHeight="1">
      <c r="A10" s="368" t="s">
        <v>108</v>
      </c>
      <c r="B10" s="369"/>
      <c r="C10" s="369"/>
      <c r="D10" s="369"/>
      <c r="E10" s="369"/>
      <c r="F10" s="369"/>
      <c r="G10" s="369"/>
      <c r="H10" s="369"/>
      <c r="I10" s="370"/>
      <c r="J10" s="374" t="s">
        <v>141</v>
      </c>
      <c r="K10" s="375"/>
      <c r="L10" s="376"/>
      <c r="M10" s="374" t="s">
        <v>142</v>
      </c>
      <c r="N10" s="375"/>
      <c r="O10" s="376"/>
      <c r="P10" s="377" t="s">
        <v>140</v>
      </c>
      <c r="Q10" s="367"/>
      <c r="R10" s="378"/>
      <c r="S10" s="379" t="s">
        <v>143</v>
      </c>
      <c r="T10" s="379"/>
      <c r="U10" s="379"/>
    </row>
    <row r="11" spans="1:21" ht="51">
      <c r="A11" s="371"/>
      <c r="B11" s="372"/>
      <c r="C11" s="372"/>
      <c r="D11" s="372"/>
      <c r="E11" s="372"/>
      <c r="F11" s="372"/>
      <c r="G11" s="372"/>
      <c r="H11" s="372"/>
      <c r="I11" s="373"/>
      <c r="J11" s="307" t="s">
        <v>7</v>
      </c>
      <c r="K11" s="307" t="s">
        <v>8</v>
      </c>
      <c r="L11" s="308" t="s">
        <v>9</v>
      </c>
      <c r="M11" s="307" t="s">
        <v>7</v>
      </c>
      <c r="N11" s="307" t="s">
        <v>8</v>
      </c>
      <c r="O11" s="308" t="s">
        <v>9</v>
      </c>
      <c r="P11" s="183" t="s">
        <v>7</v>
      </c>
      <c r="Q11" s="183" t="s">
        <v>8</v>
      </c>
      <c r="R11" s="149" t="s">
        <v>9</v>
      </c>
      <c r="S11" s="183" t="s">
        <v>7</v>
      </c>
      <c r="T11" s="183" t="s">
        <v>8</v>
      </c>
      <c r="U11" s="149" t="s">
        <v>9</v>
      </c>
    </row>
    <row r="12" spans="1:21" ht="12.75">
      <c r="A12" s="342" t="s">
        <v>98</v>
      </c>
      <c r="B12" s="342"/>
      <c r="C12" s="342"/>
      <c r="D12" s="342"/>
      <c r="E12" s="342"/>
      <c r="F12" s="342"/>
      <c r="G12" s="342"/>
      <c r="H12" s="342"/>
      <c r="I12" s="342"/>
      <c r="J12" s="309"/>
      <c r="K12" s="309">
        <f aca="true" t="shared" si="0" ref="K12:R12">K13+K20+K27+K39</f>
        <v>1146</v>
      </c>
      <c r="L12" s="309">
        <f t="shared" si="0"/>
        <v>225</v>
      </c>
      <c r="M12" s="309">
        <f t="shared" si="0"/>
        <v>0</v>
      </c>
      <c r="N12" s="309">
        <f t="shared" si="0"/>
        <v>1146</v>
      </c>
      <c r="O12" s="309">
        <f t="shared" si="0"/>
        <v>909</v>
      </c>
      <c r="P12" s="309">
        <f t="shared" si="0"/>
        <v>0</v>
      </c>
      <c r="Q12" s="309">
        <f t="shared" si="0"/>
        <v>97</v>
      </c>
      <c r="R12" s="309">
        <f t="shared" si="0"/>
        <v>1166</v>
      </c>
      <c r="S12" s="262" t="s">
        <v>353</v>
      </c>
      <c r="T12" s="108">
        <f>Q12/N12*100</f>
        <v>8.464223385689355</v>
      </c>
      <c r="U12" s="108">
        <f>R12/O12*100</f>
        <v>128.27282728272826</v>
      </c>
    </row>
    <row r="13" spans="1:21" ht="12.75">
      <c r="A13" s="162"/>
      <c r="B13" s="345" t="s">
        <v>166</v>
      </c>
      <c r="C13" s="346"/>
      <c r="D13" s="346"/>
      <c r="E13" s="346"/>
      <c r="F13" s="346"/>
      <c r="G13" s="346"/>
      <c r="H13" s="346"/>
      <c r="I13" s="346"/>
      <c r="J13" s="304"/>
      <c r="K13" s="304">
        <f>SUM(K14:K19)</f>
        <v>1000</v>
      </c>
      <c r="L13" s="304">
        <f>SUM(L14:L19)</f>
        <v>0</v>
      </c>
      <c r="M13" s="304">
        <f>SUM(M14:M19)</f>
        <v>0</v>
      </c>
      <c r="N13" s="304">
        <f>SUM(N14:N19)</f>
        <v>1000</v>
      </c>
      <c r="O13" s="304">
        <v>684</v>
      </c>
      <c r="P13" s="304"/>
      <c r="Q13" s="304">
        <v>0</v>
      </c>
      <c r="R13" s="304">
        <f>SUM(R14:R19)</f>
        <v>684</v>
      </c>
      <c r="S13" s="165"/>
      <c r="T13" s="108">
        <f>Q13/N13*100</f>
        <v>0</v>
      </c>
      <c r="U13" s="108">
        <f>R13/O13*100</f>
        <v>100</v>
      </c>
    </row>
    <row r="14" spans="1:21" ht="12.75">
      <c r="A14" s="74"/>
      <c r="B14" s="167"/>
      <c r="C14" s="324" t="s">
        <v>173</v>
      </c>
      <c r="D14" s="325"/>
      <c r="E14" s="325"/>
      <c r="F14" s="325"/>
      <c r="G14" s="325"/>
      <c r="H14" s="325"/>
      <c r="I14" s="326"/>
      <c r="J14" s="303"/>
      <c r="K14" s="303"/>
      <c r="L14" s="303"/>
      <c r="M14" s="303"/>
      <c r="N14" s="303"/>
      <c r="O14" s="303"/>
      <c r="P14" s="303"/>
      <c r="Q14" s="303"/>
      <c r="R14" s="303"/>
      <c r="S14" s="47"/>
      <c r="T14" s="47"/>
      <c r="U14" s="109"/>
    </row>
    <row r="15" spans="1:21" ht="12.75">
      <c r="A15" s="74"/>
      <c r="B15" s="185"/>
      <c r="C15" s="324" t="s">
        <v>174</v>
      </c>
      <c r="D15" s="325"/>
      <c r="E15" s="325"/>
      <c r="F15" s="325"/>
      <c r="G15" s="325"/>
      <c r="H15" s="325"/>
      <c r="I15" s="326"/>
      <c r="J15" s="303"/>
      <c r="K15" s="303"/>
      <c r="L15" s="303"/>
      <c r="M15" s="303"/>
      <c r="N15" s="303"/>
      <c r="O15" s="303"/>
      <c r="P15" s="303"/>
      <c r="Q15" s="303"/>
      <c r="R15" s="303"/>
      <c r="S15" s="47"/>
      <c r="T15" s="47"/>
      <c r="U15" s="109"/>
    </row>
    <row r="16" spans="1:21" ht="12.75">
      <c r="A16" s="74"/>
      <c r="B16" s="185"/>
      <c r="C16" s="324" t="s">
        <v>175</v>
      </c>
      <c r="D16" s="325"/>
      <c r="E16" s="325"/>
      <c r="F16" s="325"/>
      <c r="G16" s="325"/>
      <c r="H16" s="325"/>
      <c r="I16" s="326"/>
      <c r="J16" s="303"/>
      <c r="K16" s="303"/>
      <c r="L16" s="303"/>
      <c r="M16" s="303"/>
      <c r="N16" s="303"/>
      <c r="O16" s="303"/>
      <c r="P16" s="303"/>
      <c r="Q16" s="303"/>
      <c r="R16" s="303"/>
      <c r="S16" s="47"/>
      <c r="T16" s="47"/>
      <c r="U16" s="109"/>
    </row>
    <row r="17" spans="1:21" ht="12.75">
      <c r="A17" s="74"/>
      <c r="B17" s="185"/>
      <c r="C17" s="324" t="s">
        <v>176</v>
      </c>
      <c r="D17" s="325"/>
      <c r="E17" s="325"/>
      <c r="F17" s="325"/>
      <c r="G17" s="325"/>
      <c r="H17" s="325"/>
      <c r="I17" s="326"/>
      <c r="J17" s="303"/>
      <c r="K17" s="303"/>
      <c r="L17" s="303"/>
      <c r="M17" s="303"/>
      <c r="N17" s="303"/>
      <c r="O17" s="303"/>
      <c r="P17" s="303"/>
      <c r="Q17" s="303"/>
      <c r="R17" s="303"/>
      <c r="S17" s="47"/>
      <c r="T17" s="47"/>
      <c r="U17" s="109"/>
    </row>
    <row r="18" spans="1:21" ht="12.75">
      <c r="A18" s="74"/>
      <c r="B18" s="185"/>
      <c r="C18" s="324" t="s">
        <v>177</v>
      </c>
      <c r="D18" s="325"/>
      <c r="E18" s="325"/>
      <c r="F18" s="325"/>
      <c r="G18" s="325"/>
      <c r="H18" s="325"/>
      <c r="I18" s="326"/>
      <c r="J18" s="303"/>
      <c r="K18" s="303"/>
      <c r="L18" s="303"/>
      <c r="M18" s="303"/>
      <c r="N18" s="303"/>
      <c r="O18" s="303"/>
      <c r="P18" s="303"/>
      <c r="Q18" s="303"/>
      <c r="R18" s="303"/>
      <c r="S18" s="47"/>
      <c r="T18" s="47"/>
      <c r="U18" s="109"/>
    </row>
    <row r="19" spans="1:21" ht="12.75">
      <c r="A19" s="74"/>
      <c r="B19" s="185"/>
      <c r="C19" s="356" t="s">
        <v>178</v>
      </c>
      <c r="D19" s="357"/>
      <c r="E19" s="357"/>
      <c r="F19" s="357"/>
      <c r="G19" s="357"/>
      <c r="H19" s="357"/>
      <c r="I19" s="358"/>
      <c r="J19" s="303"/>
      <c r="K19" s="303">
        <v>1000</v>
      </c>
      <c r="L19" s="303"/>
      <c r="M19" s="303"/>
      <c r="N19" s="303">
        <v>1000</v>
      </c>
      <c r="O19" s="303">
        <v>684</v>
      </c>
      <c r="P19" s="303"/>
      <c r="Q19" s="303">
        <v>0</v>
      </c>
      <c r="R19" s="303">
        <v>684</v>
      </c>
      <c r="S19" s="47"/>
      <c r="T19" s="108">
        <f>Q19/N19*100</f>
        <v>0</v>
      </c>
      <c r="U19" s="108">
        <f>R19/O19*100</f>
        <v>100</v>
      </c>
    </row>
    <row r="20" spans="1:21" ht="12.75">
      <c r="A20" s="162"/>
      <c r="B20" s="346" t="s">
        <v>255</v>
      </c>
      <c r="C20" s="346"/>
      <c r="D20" s="346"/>
      <c r="E20" s="346"/>
      <c r="F20" s="346"/>
      <c r="G20" s="346"/>
      <c r="H20" s="346"/>
      <c r="I20" s="346"/>
      <c r="J20" s="304"/>
      <c r="K20" s="304"/>
      <c r="L20" s="304">
        <f>SUM(L21:L26)</f>
        <v>50</v>
      </c>
      <c r="M20" s="304"/>
      <c r="N20" s="304"/>
      <c r="O20" s="304">
        <v>50</v>
      </c>
      <c r="P20" s="304"/>
      <c r="Q20" s="304"/>
      <c r="R20" s="304">
        <v>10</v>
      </c>
      <c r="S20" s="165"/>
      <c r="T20" s="165"/>
      <c r="U20" s="108">
        <f>R20/O20*100</f>
        <v>20</v>
      </c>
    </row>
    <row r="21" spans="1:21" ht="12.75">
      <c r="A21" s="74"/>
      <c r="B21" s="10"/>
      <c r="C21" s="347" t="s">
        <v>181</v>
      </c>
      <c r="D21" s="332"/>
      <c r="E21" s="332"/>
      <c r="F21" s="332"/>
      <c r="G21" s="332"/>
      <c r="H21" s="332"/>
      <c r="I21" s="332"/>
      <c r="J21" s="303"/>
      <c r="K21" s="303"/>
      <c r="L21" s="303"/>
      <c r="M21" s="303"/>
      <c r="N21" s="303"/>
      <c r="O21" s="303"/>
      <c r="P21" s="303"/>
      <c r="Q21" s="303"/>
      <c r="R21" s="303"/>
      <c r="S21" s="47"/>
      <c r="T21" s="47"/>
      <c r="U21" s="109"/>
    </row>
    <row r="22" spans="1:21" ht="12.75">
      <c r="A22" s="74"/>
      <c r="B22" s="34"/>
      <c r="C22" s="351" t="s">
        <v>182</v>
      </c>
      <c r="D22" s="352"/>
      <c r="E22" s="352"/>
      <c r="F22" s="352"/>
      <c r="G22" s="352"/>
      <c r="H22" s="352"/>
      <c r="I22" s="352"/>
      <c r="J22" s="303"/>
      <c r="K22" s="303"/>
      <c r="L22" s="303"/>
      <c r="M22" s="303"/>
      <c r="N22" s="303"/>
      <c r="O22" s="303"/>
      <c r="P22" s="303"/>
      <c r="Q22" s="303"/>
      <c r="R22" s="303"/>
      <c r="S22" s="47"/>
      <c r="T22" s="47"/>
      <c r="U22" s="109"/>
    </row>
    <row r="23" spans="1:21" ht="12.75">
      <c r="A23" s="74"/>
      <c r="B23" s="34"/>
      <c r="C23" s="347" t="s">
        <v>183</v>
      </c>
      <c r="D23" s="332"/>
      <c r="E23" s="332"/>
      <c r="F23" s="332"/>
      <c r="G23" s="332"/>
      <c r="H23" s="332"/>
      <c r="I23" s="332"/>
      <c r="J23" s="303"/>
      <c r="K23" s="303"/>
      <c r="L23" s="303"/>
      <c r="M23" s="303"/>
      <c r="N23" s="303"/>
      <c r="O23" s="303"/>
      <c r="P23" s="303"/>
      <c r="Q23" s="303"/>
      <c r="R23" s="303"/>
      <c r="S23" s="47"/>
      <c r="T23" s="47"/>
      <c r="U23" s="109"/>
    </row>
    <row r="24" spans="1:21" ht="12.75">
      <c r="A24" s="74"/>
      <c r="B24" s="34"/>
      <c r="C24" s="347" t="s">
        <v>184</v>
      </c>
      <c r="D24" s="332"/>
      <c r="E24" s="332"/>
      <c r="F24" s="332"/>
      <c r="G24" s="332"/>
      <c r="H24" s="332"/>
      <c r="I24" s="332"/>
      <c r="J24" s="303"/>
      <c r="K24" s="303"/>
      <c r="L24" s="303"/>
      <c r="M24" s="303"/>
      <c r="N24" s="303"/>
      <c r="O24" s="303"/>
      <c r="P24" s="303"/>
      <c r="Q24" s="303"/>
      <c r="R24" s="303"/>
      <c r="S24" s="47"/>
      <c r="T24" s="47"/>
      <c r="U24" s="109"/>
    </row>
    <row r="25" spans="1:21" ht="12.75">
      <c r="A25" s="74"/>
      <c r="B25" s="34"/>
      <c r="C25" s="347" t="s">
        <v>185</v>
      </c>
      <c r="D25" s="332"/>
      <c r="E25" s="332"/>
      <c r="F25" s="332"/>
      <c r="G25" s="332"/>
      <c r="H25" s="332"/>
      <c r="I25" s="332"/>
      <c r="J25" s="303"/>
      <c r="K25" s="303"/>
      <c r="L25" s="303"/>
      <c r="M25" s="303"/>
      <c r="N25" s="303"/>
      <c r="O25" s="303"/>
      <c r="P25" s="303"/>
      <c r="Q25" s="303"/>
      <c r="R25" s="303"/>
      <c r="S25" s="47"/>
      <c r="T25" s="47"/>
      <c r="U25" s="109"/>
    </row>
    <row r="26" spans="1:21" ht="12.75">
      <c r="A26" s="74"/>
      <c r="B26" s="34"/>
      <c r="C26" s="347" t="s">
        <v>186</v>
      </c>
      <c r="D26" s="332"/>
      <c r="E26" s="332"/>
      <c r="F26" s="332"/>
      <c r="G26" s="332"/>
      <c r="H26" s="332"/>
      <c r="I26" s="332"/>
      <c r="J26" s="303"/>
      <c r="K26" s="303"/>
      <c r="L26" s="303">
        <v>50</v>
      </c>
      <c r="M26" s="303"/>
      <c r="N26" s="303"/>
      <c r="O26" s="303">
        <v>50</v>
      </c>
      <c r="P26" s="303"/>
      <c r="Q26" s="303"/>
      <c r="R26" s="303">
        <v>5</v>
      </c>
      <c r="S26" s="47"/>
      <c r="T26" s="47"/>
      <c r="U26" s="109">
        <f>R26/O26*100</f>
        <v>10</v>
      </c>
    </row>
    <row r="27" spans="1:21" ht="12.75">
      <c r="A27" s="162"/>
      <c r="B27" s="346" t="s">
        <v>188</v>
      </c>
      <c r="C27" s="346"/>
      <c r="D27" s="346"/>
      <c r="E27" s="346"/>
      <c r="F27" s="346"/>
      <c r="G27" s="346"/>
      <c r="H27" s="346"/>
      <c r="I27" s="346"/>
      <c r="J27" s="304"/>
      <c r="K27" s="304">
        <f aca="true" t="shared" si="1" ref="K27:R27">SUM(K28:K38)</f>
        <v>146</v>
      </c>
      <c r="L27" s="304">
        <f t="shared" si="1"/>
        <v>175</v>
      </c>
      <c r="M27" s="304">
        <f t="shared" si="1"/>
        <v>0</v>
      </c>
      <c r="N27" s="304">
        <f t="shared" si="1"/>
        <v>146</v>
      </c>
      <c r="O27" s="304">
        <f t="shared" si="1"/>
        <v>175</v>
      </c>
      <c r="P27" s="304">
        <f t="shared" si="1"/>
        <v>0</v>
      </c>
      <c r="Q27" s="304">
        <f t="shared" si="1"/>
        <v>97</v>
      </c>
      <c r="R27" s="304">
        <f t="shared" si="1"/>
        <v>472</v>
      </c>
      <c r="S27" s="262" t="s">
        <v>353</v>
      </c>
      <c r="T27" s="108">
        <f>Q27/N27*100</f>
        <v>66.43835616438356</v>
      </c>
      <c r="U27" s="108">
        <f>R27/O27*100</f>
        <v>269.7142857142857</v>
      </c>
    </row>
    <row r="28" spans="1:21" ht="12.75">
      <c r="A28" s="74"/>
      <c r="B28" s="10"/>
      <c r="C28" s="359" t="s">
        <v>189</v>
      </c>
      <c r="D28" s="330"/>
      <c r="E28" s="330"/>
      <c r="F28" s="330"/>
      <c r="G28" s="330"/>
      <c r="H28" s="330"/>
      <c r="I28" s="330"/>
      <c r="J28" s="303"/>
      <c r="K28" s="303"/>
      <c r="L28" s="303"/>
      <c r="M28" s="303"/>
      <c r="N28" s="303"/>
      <c r="O28" s="303"/>
      <c r="P28" s="303"/>
      <c r="Q28" s="303"/>
      <c r="R28" s="303"/>
      <c r="S28" s="47"/>
      <c r="T28" s="47"/>
      <c r="U28" s="109"/>
    </row>
    <row r="29" spans="1:21" ht="12.75">
      <c r="A29" s="74"/>
      <c r="B29" s="34"/>
      <c r="C29" s="359" t="s">
        <v>190</v>
      </c>
      <c r="D29" s="330"/>
      <c r="E29" s="330"/>
      <c r="F29" s="330"/>
      <c r="G29" s="330"/>
      <c r="H29" s="330"/>
      <c r="I29" s="330"/>
      <c r="J29" s="303"/>
      <c r="K29" s="303">
        <v>40</v>
      </c>
      <c r="L29" s="303">
        <v>175</v>
      </c>
      <c r="M29" s="303"/>
      <c r="N29" s="303">
        <v>40</v>
      </c>
      <c r="O29" s="303">
        <v>175</v>
      </c>
      <c r="P29" s="303"/>
      <c r="Q29" s="303"/>
      <c r="R29" s="303">
        <v>410</v>
      </c>
      <c r="S29" s="47"/>
      <c r="T29" s="109">
        <f>Q29/N29*100</f>
        <v>0</v>
      </c>
      <c r="U29" s="109">
        <f>R29/O29*100</f>
        <v>234.2857142857143</v>
      </c>
    </row>
    <row r="30" spans="1:21" ht="12.75">
      <c r="A30" s="74"/>
      <c r="B30" s="34"/>
      <c r="C30" s="359" t="s">
        <v>191</v>
      </c>
      <c r="D30" s="330"/>
      <c r="E30" s="330"/>
      <c r="F30" s="330"/>
      <c r="G30" s="330"/>
      <c r="H30" s="330"/>
      <c r="I30" s="330"/>
      <c r="J30" s="303"/>
      <c r="K30" s="303">
        <v>106</v>
      </c>
      <c r="L30" s="303"/>
      <c r="M30" s="303"/>
      <c r="N30" s="303">
        <v>106</v>
      </c>
      <c r="O30" s="303"/>
      <c r="P30" s="303"/>
      <c r="Q30" s="303">
        <v>97</v>
      </c>
      <c r="R30" s="303"/>
      <c r="S30" s="47"/>
      <c r="T30" s="109">
        <f>Q30/N30*100</f>
        <v>91.50943396226415</v>
      </c>
      <c r="U30" s="109"/>
    </row>
    <row r="31" spans="1:21" ht="12.75">
      <c r="A31" s="74"/>
      <c r="B31" s="34"/>
      <c r="C31" s="347" t="s">
        <v>192</v>
      </c>
      <c r="D31" s="332"/>
      <c r="E31" s="332"/>
      <c r="F31" s="332"/>
      <c r="G31" s="332"/>
      <c r="H31" s="332"/>
      <c r="I31" s="332"/>
      <c r="J31" s="303"/>
      <c r="K31" s="303"/>
      <c r="L31" s="303"/>
      <c r="M31" s="303"/>
      <c r="N31" s="303"/>
      <c r="O31" s="303"/>
      <c r="P31" s="303"/>
      <c r="Q31" s="303"/>
      <c r="R31" s="303"/>
      <c r="S31" s="47"/>
      <c r="T31" s="47"/>
      <c r="U31" s="109"/>
    </row>
    <row r="32" spans="1:21" ht="12.75">
      <c r="A32" s="74"/>
      <c r="B32" s="34"/>
      <c r="C32" s="347" t="s">
        <v>193</v>
      </c>
      <c r="D32" s="332"/>
      <c r="E32" s="332"/>
      <c r="F32" s="332"/>
      <c r="G32" s="332"/>
      <c r="H32" s="332"/>
      <c r="I32" s="332"/>
      <c r="J32" s="303"/>
      <c r="K32" s="303"/>
      <c r="L32" s="303"/>
      <c r="M32" s="303"/>
      <c r="N32" s="303"/>
      <c r="O32" s="303"/>
      <c r="P32" s="303"/>
      <c r="Q32" s="303"/>
      <c r="R32" s="303"/>
      <c r="S32" s="47"/>
      <c r="T32" s="47"/>
      <c r="U32" s="109"/>
    </row>
    <row r="33" spans="1:21" ht="12.75">
      <c r="A33" s="74"/>
      <c r="B33" s="34"/>
      <c r="C33" s="324" t="s">
        <v>194</v>
      </c>
      <c r="D33" s="325"/>
      <c r="E33" s="325"/>
      <c r="F33" s="325"/>
      <c r="G33" s="325"/>
      <c r="H33" s="325"/>
      <c r="I33" s="326"/>
      <c r="J33" s="303"/>
      <c r="K33" s="303"/>
      <c r="L33" s="303"/>
      <c r="M33" s="303"/>
      <c r="N33" s="303"/>
      <c r="O33" s="303"/>
      <c r="P33" s="303"/>
      <c r="Q33" s="303"/>
      <c r="R33" s="303"/>
      <c r="S33" s="47"/>
      <c r="T33" s="47"/>
      <c r="U33" s="109"/>
    </row>
    <row r="34" spans="1:21" ht="12.75">
      <c r="A34" s="74"/>
      <c r="B34" s="34"/>
      <c r="C34" s="324" t="s">
        <v>195</v>
      </c>
      <c r="D34" s="325"/>
      <c r="E34" s="325"/>
      <c r="F34" s="325"/>
      <c r="G34" s="325"/>
      <c r="H34" s="325"/>
      <c r="I34" s="326"/>
      <c r="J34" s="303"/>
      <c r="K34" s="303"/>
      <c r="L34" s="303"/>
      <c r="M34" s="303"/>
      <c r="N34" s="303"/>
      <c r="O34" s="303"/>
      <c r="P34" s="303"/>
      <c r="Q34" s="303"/>
      <c r="R34" s="303"/>
      <c r="S34" s="47"/>
      <c r="T34" s="47"/>
      <c r="U34" s="109"/>
    </row>
    <row r="35" spans="1:21" ht="12.75">
      <c r="A35" s="74"/>
      <c r="B35" s="34"/>
      <c r="C35" s="324" t="s">
        <v>196</v>
      </c>
      <c r="D35" s="325"/>
      <c r="E35" s="325"/>
      <c r="F35" s="325"/>
      <c r="G35" s="325"/>
      <c r="H35" s="325"/>
      <c r="I35" s="326"/>
      <c r="J35" s="303"/>
      <c r="K35" s="303"/>
      <c r="L35" s="303"/>
      <c r="M35" s="303"/>
      <c r="N35" s="303"/>
      <c r="O35" s="303"/>
      <c r="P35" s="303"/>
      <c r="Q35" s="303"/>
      <c r="R35" s="303"/>
      <c r="S35" s="47"/>
      <c r="T35" s="47"/>
      <c r="U35" s="109"/>
    </row>
    <row r="36" spans="1:21" ht="12.75">
      <c r="A36" s="74"/>
      <c r="B36" s="34"/>
      <c r="C36" s="347" t="s">
        <v>197</v>
      </c>
      <c r="D36" s="332"/>
      <c r="E36" s="332"/>
      <c r="F36" s="332"/>
      <c r="G36" s="332"/>
      <c r="H36" s="332"/>
      <c r="I36" s="332"/>
      <c r="J36" s="303"/>
      <c r="K36" s="303"/>
      <c r="L36" s="303"/>
      <c r="M36" s="303"/>
      <c r="N36" s="303"/>
      <c r="O36" s="303"/>
      <c r="P36" s="303"/>
      <c r="Q36" s="303"/>
      <c r="R36" s="303"/>
      <c r="S36" s="47"/>
      <c r="T36" s="47"/>
      <c r="U36" s="109"/>
    </row>
    <row r="37" spans="1:21" ht="12.75">
      <c r="A37" s="74"/>
      <c r="B37" s="34"/>
      <c r="C37" s="324" t="s">
        <v>328</v>
      </c>
      <c r="D37" s="325"/>
      <c r="E37" s="325"/>
      <c r="F37" s="325"/>
      <c r="G37" s="325"/>
      <c r="H37" s="325"/>
      <c r="I37" s="326"/>
      <c r="J37" s="303"/>
      <c r="K37" s="303"/>
      <c r="L37" s="303"/>
      <c r="M37" s="303"/>
      <c r="N37" s="303"/>
      <c r="O37" s="303"/>
      <c r="P37" s="303"/>
      <c r="Q37" s="303"/>
      <c r="R37" s="303"/>
      <c r="S37" s="47"/>
      <c r="T37" s="47"/>
      <c r="U37" s="47"/>
    </row>
    <row r="38" spans="1:21" ht="12.75">
      <c r="A38" s="74"/>
      <c r="B38" s="14"/>
      <c r="C38" s="347" t="s">
        <v>198</v>
      </c>
      <c r="D38" s="332"/>
      <c r="E38" s="332"/>
      <c r="F38" s="332"/>
      <c r="G38" s="332"/>
      <c r="H38" s="332"/>
      <c r="I38" s="332"/>
      <c r="J38" s="303"/>
      <c r="K38" s="303"/>
      <c r="L38" s="303"/>
      <c r="M38" s="303"/>
      <c r="N38" s="303"/>
      <c r="O38" s="303"/>
      <c r="P38" s="303"/>
      <c r="Q38" s="303"/>
      <c r="R38" s="303">
        <v>62</v>
      </c>
      <c r="S38" s="124" t="s">
        <v>353</v>
      </c>
      <c r="T38" s="47"/>
      <c r="U38" s="47"/>
    </row>
    <row r="39" spans="1:21" ht="12.75">
      <c r="A39" s="162"/>
      <c r="B39" s="346" t="s">
        <v>165</v>
      </c>
      <c r="C39" s="346"/>
      <c r="D39" s="346"/>
      <c r="E39" s="346"/>
      <c r="F39" s="346"/>
      <c r="G39" s="346"/>
      <c r="H39" s="346"/>
      <c r="I39" s="346"/>
      <c r="J39" s="303"/>
      <c r="K39" s="303"/>
      <c r="L39" s="303"/>
      <c r="M39" s="303"/>
      <c r="N39" s="303"/>
      <c r="O39" s="303"/>
      <c r="P39" s="303"/>
      <c r="Q39" s="303"/>
      <c r="R39" s="303"/>
      <c r="S39" s="47"/>
      <c r="T39" s="47"/>
      <c r="U39" s="47"/>
    </row>
    <row r="40" spans="1:21" ht="12.75">
      <c r="A40" s="74"/>
      <c r="B40" s="166"/>
      <c r="C40" s="327" t="s">
        <v>205</v>
      </c>
      <c r="D40" s="343"/>
      <c r="E40" s="343"/>
      <c r="F40" s="343"/>
      <c r="G40" s="343"/>
      <c r="H40" s="343"/>
      <c r="I40" s="344"/>
      <c r="J40" s="303"/>
      <c r="K40" s="303"/>
      <c r="L40" s="303"/>
      <c r="M40" s="303"/>
      <c r="N40" s="303"/>
      <c r="O40" s="303"/>
      <c r="P40" s="303"/>
      <c r="Q40" s="303"/>
      <c r="R40" s="303"/>
      <c r="S40" s="47"/>
      <c r="T40" s="47"/>
      <c r="U40" s="47"/>
    </row>
    <row r="41" spans="1:21" ht="12.75">
      <c r="A41" s="74"/>
      <c r="B41" s="170"/>
      <c r="C41" s="324" t="s">
        <v>329</v>
      </c>
      <c r="D41" s="325"/>
      <c r="E41" s="325"/>
      <c r="F41" s="325"/>
      <c r="G41" s="325"/>
      <c r="H41" s="325"/>
      <c r="I41" s="326"/>
      <c r="J41" s="303"/>
      <c r="K41" s="303"/>
      <c r="L41" s="303"/>
      <c r="M41" s="303"/>
      <c r="N41" s="303"/>
      <c r="O41" s="303"/>
      <c r="P41" s="303"/>
      <c r="Q41" s="303"/>
      <c r="R41" s="303"/>
      <c r="S41" s="47"/>
      <c r="T41" s="47"/>
      <c r="U41" s="47"/>
    </row>
    <row r="42" spans="1:21" ht="25.5" customHeight="1">
      <c r="A42" s="74"/>
      <c r="B42" s="170"/>
      <c r="C42" s="361" t="s">
        <v>330</v>
      </c>
      <c r="D42" s="362"/>
      <c r="E42" s="362"/>
      <c r="F42" s="362"/>
      <c r="G42" s="362"/>
      <c r="H42" s="362"/>
      <c r="I42" s="363"/>
      <c r="J42" s="303"/>
      <c r="K42" s="303"/>
      <c r="L42" s="303"/>
      <c r="M42" s="303"/>
      <c r="N42" s="303"/>
      <c r="O42" s="303"/>
      <c r="P42" s="303"/>
      <c r="Q42" s="303"/>
      <c r="R42" s="303"/>
      <c r="S42" s="47"/>
      <c r="T42" s="47"/>
      <c r="U42" s="47"/>
    </row>
    <row r="43" spans="1:21" ht="12.75">
      <c r="A43" s="74"/>
      <c r="B43" s="170"/>
      <c r="C43" s="327" t="s">
        <v>0</v>
      </c>
      <c r="D43" s="343"/>
      <c r="E43" s="343"/>
      <c r="F43" s="343"/>
      <c r="G43" s="343"/>
      <c r="H43" s="343"/>
      <c r="I43" s="344"/>
      <c r="J43" s="303"/>
      <c r="K43" s="303"/>
      <c r="L43" s="303"/>
      <c r="M43" s="303"/>
      <c r="N43" s="303"/>
      <c r="O43" s="303"/>
      <c r="P43" s="303"/>
      <c r="Q43" s="303"/>
      <c r="R43" s="303"/>
      <c r="S43" s="47"/>
      <c r="T43" s="47"/>
      <c r="U43" s="47"/>
    </row>
    <row r="44" spans="1:21" ht="12.75">
      <c r="A44" s="74"/>
      <c r="B44" s="170"/>
      <c r="C44" s="327" t="s">
        <v>206</v>
      </c>
      <c r="D44" s="343"/>
      <c r="E44" s="343"/>
      <c r="F44" s="343"/>
      <c r="G44" s="343"/>
      <c r="H44" s="343"/>
      <c r="I44" s="344"/>
      <c r="J44" s="303"/>
      <c r="K44" s="303"/>
      <c r="L44" s="303"/>
      <c r="M44" s="303"/>
      <c r="N44" s="303"/>
      <c r="O44" s="303"/>
      <c r="P44" s="303"/>
      <c r="Q44" s="303"/>
      <c r="R44" s="303"/>
      <c r="S44" s="47"/>
      <c r="T44" s="47"/>
      <c r="U44" s="47"/>
    </row>
    <row r="45" spans="1:21" ht="12.75">
      <c r="A45" s="348"/>
      <c r="B45" s="349"/>
      <c r="C45" s="349"/>
      <c r="D45" s="349"/>
      <c r="E45" s="349"/>
      <c r="F45" s="349"/>
      <c r="G45" s="349"/>
      <c r="H45" s="349"/>
      <c r="I45" s="350"/>
      <c r="J45" s="303"/>
      <c r="K45" s="303"/>
      <c r="L45" s="303"/>
      <c r="M45" s="303"/>
      <c r="N45" s="303"/>
      <c r="O45" s="303"/>
      <c r="P45" s="303"/>
      <c r="Q45" s="303"/>
      <c r="R45" s="303"/>
      <c r="S45" s="47"/>
      <c r="T45" s="47"/>
      <c r="U45" s="47"/>
    </row>
    <row r="46" spans="1:21" ht="12.75">
      <c r="A46" s="342" t="s">
        <v>99</v>
      </c>
      <c r="B46" s="342"/>
      <c r="C46" s="342"/>
      <c r="D46" s="342"/>
      <c r="E46" s="342"/>
      <c r="F46" s="342"/>
      <c r="G46" s="342"/>
      <c r="H46" s="342"/>
      <c r="I46" s="342"/>
      <c r="J46" s="303"/>
      <c r="K46" s="303"/>
      <c r="L46" s="303"/>
      <c r="M46" s="303"/>
      <c r="N46" s="303"/>
      <c r="O46" s="303"/>
      <c r="P46" s="303"/>
      <c r="Q46" s="303"/>
      <c r="R46" s="303"/>
      <c r="S46" s="47"/>
      <c r="T46" s="47"/>
      <c r="U46" s="47"/>
    </row>
    <row r="47" spans="1:21" ht="12.75">
      <c r="A47" s="186"/>
      <c r="B47" s="333" t="s">
        <v>187</v>
      </c>
      <c r="C47" s="334"/>
      <c r="D47" s="334"/>
      <c r="E47" s="334"/>
      <c r="F47" s="334"/>
      <c r="G47" s="334"/>
      <c r="H47" s="334"/>
      <c r="I47" s="335"/>
      <c r="J47" s="303"/>
      <c r="K47" s="303"/>
      <c r="L47" s="303"/>
      <c r="M47" s="303"/>
      <c r="N47" s="303"/>
      <c r="O47" s="303"/>
      <c r="P47" s="303"/>
      <c r="Q47" s="303"/>
      <c r="R47" s="303"/>
      <c r="S47" s="47"/>
      <c r="T47" s="47"/>
      <c r="U47" s="47"/>
    </row>
    <row r="48" spans="1:21" ht="12.75">
      <c r="A48" s="187"/>
      <c r="B48" s="34"/>
      <c r="C48" s="340" t="s">
        <v>179</v>
      </c>
      <c r="D48" s="341"/>
      <c r="E48" s="341"/>
      <c r="F48" s="341"/>
      <c r="G48" s="341"/>
      <c r="H48" s="341"/>
      <c r="I48" s="341"/>
      <c r="J48" s="303"/>
      <c r="K48" s="303"/>
      <c r="L48" s="303"/>
      <c r="M48" s="303"/>
      <c r="N48" s="303"/>
      <c r="O48" s="303"/>
      <c r="P48" s="303"/>
      <c r="Q48" s="303"/>
      <c r="R48" s="303"/>
      <c r="S48" s="47"/>
      <c r="T48" s="47"/>
      <c r="U48" s="47"/>
    </row>
    <row r="49" spans="1:21" ht="12.75">
      <c r="A49" s="187"/>
      <c r="B49" s="34"/>
      <c r="C49" s="338" t="s">
        <v>175</v>
      </c>
      <c r="D49" s="339"/>
      <c r="E49" s="339"/>
      <c r="F49" s="339"/>
      <c r="G49" s="339"/>
      <c r="H49" s="339"/>
      <c r="I49" s="339"/>
      <c r="J49" s="303"/>
      <c r="K49" s="303"/>
      <c r="L49" s="303"/>
      <c r="M49" s="303"/>
      <c r="N49" s="303"/>
      <c r="O49" s="303"/>
      <c r="P49" s="303"/>
      <c r="Q49" s="303"/>
      <c r="R49" s="303"/>
      <c r="S49" s="47"/>
      <c r="T49" s="47"/>
      <c r="U49" s="47"/>
    </row>
    <row r="50" spans="1:21" ht="12.75">
      <c r="A50" s="187"/>
      <c r="B50" s="34"/>
      <c r="C50" s="338" t="s">
        <v>176</v>
      </c>
      <c r="D50" s="339"/>
      <c r="E50" s="339"/>
      <c r="F50" s="339"/>
      <c r="G50" s="339"/>
      <c r="H50" s="339"/>
      <c r="I50" s="339"/>
      <c r="J50" s="303"/>
      <c r="K50" s="303"/>
      <c r="L50" s="303"/>
      <c r="M50" s="303"/>
      <c r="N50" s="303"/>
      <c r="O50" s="303"/>
      <c r="P50" s="303"/>
      <c r="Q50" s="303"/>
      <c r="R50" s="303"/>
      <c r="S50" s="47"/>
      <c r="T50" s="47"/>
      <c r="U50" s="47"/>
    </row>
    <row r="51" spans="1:21" ht="12.75">
      <c r="A51" s="187"/>
      <c r="B51" s="34"/>
      <c r="C51" s="336" t="s">
        <v>177</v>
      </c>
      <c r="D51" s="337"/>
      <c r="E51" s="337"/>
      <c r="F51" s="337"/>
      <c r="G51" s="337"/>
      <c r="H51" s="337"/>
      <c r="I51" s="337"/>
      <c r="J51" s="303"/>
      <c r="K51" s="303"/>
      <c r="L51" s="303"/>
      <c r="M51" s="303"/>
      <c r="N51" s="303"/>
      <c r="O51" s="303"/>
      <c r="P51" s="303"/>
      <c r="Q51" s="303"/>
      <c r="R51" s="303"/>
      <c r="S51" s="47"/>
      <c r="T51" s="47"/>
      <c r="U51" s="47"/>
    </row>
    <row r="52" spans="1:21" ht="12.75">
      <c r="A52" s="187"/>
      <c r="B52" s="34"/>
      <c r="C52" s="338" t="s">
        <v>180</v>
      </c>
      <c r="D52" s="339"/>
      <c r="E52" s="339"/>
      <c r="F52" s="339"/>
      <c r="G52" s="339"/>
      <c r="H52" s="339"/>
      <c r="I52" s="339"/>
      <c r="J52" s="303"/>
      <c r="K52" s="303"/>
      <c r="L52" s="303"/>
      <c r="M52" s="303"/>
      <c r="N52" s="303"/>
      <c r="O52" s="303"/>
      <c r="P52" s="303"/>
      <c r="Q52" s="303"/>
      <c r="R52" s="303"/>
      <c r="S52" s="47"/>
      <c r="T52" s="47"/>
      <c r="U52" s="47"/>
    </row>
    <row r="53" spans="1:21" ht="12.75">
      <c r="A53" s="162"/>
      <c r="B53" s="345" t="s">
        <v>199</v>
      </c>
      <c r="C53" s="346"/>
      <c r="D53" s="346"/>
      <c r="E53" s="346"/>
      <c r="F53" s="346"/>
      <c r="G53" s="346"/>
      <c r="H53" s="346"/>
      <c r="I53" s="346"/>
      <c r="J53" s="303"/>
      <c r="K53" s="303"/>
      <c r="L53" s="303"/>
      <c r="M53" s="303"/>
      <c r="N53" s="303"/>
      <c r="O53" s="303"/>
      <c r="P53" s="303"/>
      <c r="Q53" s="303"/>
      <c r="R53" s="303"/>
      <c r="S53" s="47"/>
      <c r="T53" s="47"/>
      <c r="U53" s="47"/>
    </row>
    <row r="54" spans="1:21" ht="12.75">
      <c r="A54" s="74"/>
      <c r="B54" s="167"/>
      <c r="C54" s="324" t="s">
        <v>200</v>
      </c>
      <c r="D54" s="325"/>
      <c r="E54" s="325"/>
      <c r="F54" s="325"/>
      <c r="G54" s="325"/>
      <c r="H54" s="325"/>
      <c r="I54" s="326"/>
      <c r="J54" s="303"/>
      <c r="K54" s="303"/>
      <c r="L54" s="303"/>
      <c r="M54" s="303"/>
      <c r="N54" s="303"/>
      <c r="O54" s="303"/>
      <c r="P54" s="303"/>
      <c r="Q54" s="303"/>
      <c r="R54" s="303"/>
      <c r="S54" s="47"/>
      <c r="T54" s="47"/>
      <c r="U54" s="47"/>
    </row>
    <row r="55" spans="1:21" ht="12.75">
      <c r="A55" s="74"/>
      <c r="B55" s="185"/>
      <c r="C55" s="324" t="s">
        <v>201</v>
      </c>
      <c r="D55" s="325"/>
      <c r="E55" s="325"/>
      <c r="F55" s="325"/>
      <c r="G55" s="325"/>
      <c r="H55" s="325"/>
      <c r="I55" s="326"/>
      <c r="J55" s="303"/>
      <c r="K55" s="303"/>
      <c r="L55" s="303"/>
      <c r="M55" s="303"/>
      <c r="N55" s="303"/>
      <c r="O55" s="303"/>
      <c r="P55" s="303"/>
      <c r="Q55" s="303"/>
      <c r="R55" s="303"/>
      <c r="S55" s="47"/>
      <c r="T55" s="47"/>
      <c r="U55" s="47"/>
    </row>
    <row r="56" spans="1:21" ht="12.75">
      <c r="A56" s="74"/>
      <c r="B56" s="185"/>
      <c r="C56" s="324" t="s">
        <v>202</v>
      </c>
      <c r="D56" s="325"/>
      <c r="E56" s="325"/>
      <c r="F56" s="325"/>
      <c r="G56" s="325"/>
      <c r="H56" s="325"/>
      <c r="I56" s="326"/>
      <c r="J56" s="303"/>
      <c r="K56" s="303"/>
      <c r="L56" s="303"/>
      <c r="M56" s="303"/>
      <c r="N56" s="303"/>
      <c r="O56" s="303"/>
      <c r="P56" s="303"/>
      <c r="Q56" s="303"/>
      <c r="R56" s="303"/>
      <c r="S56" s="47"/>
      <c r="T56" s="47"/>
      <c r="U56" s="47"/>
    </row>
    <row r="57" spans="1:21" ht="12.75">
      <c r="A57" s="74"/>
      <c r="B57" s="34"/>
      <c r="C57" s="347" t="s">
        <v>203</v>
      </c>
      <c r="D57" s="347"/>
      <c r="E57" s="347"/>
      <c r="F57" s="347"/>
      <c r="G57" s="347"/>
      <c r="H57" s="347"/>
      <c r="I57" s="347"/>
      <c r="J57" s="303"/>
      <c r="K57" s="303"/>
      <c r="L57" s="303"/>
      <c r="M57" s="303"/>
      <c r="N57" s="303"/>
      <c r="O57" s="303"/>
      <c r="P57" s="303"/>
      <c r="Q57" s="303"/>
      <c r="R57" s="303"/>
      <c r="S57" s="47"/>
      <c r="T57" s="47"/>
      <c r="U57" s="47"/>
    </row>
    <row r="58" spans="1:21" ht="12.75">
      <c r="A58" s="74"/>
      <c r="B58" s="34"/>
      <c r="C58" s="347" t="s">
        <v>204</v>
      </c>
      <c r="D58" s="347"/>
      <c r="E58" s="347"/>
      <c r="F58" s="347"/>
      <c r="G58" s="347"/>
      <c r="H58" s="347"/>
      <c r="I58" s="347"/>
      <c r="J58" s="303"/>
      <c r="K58" s="303"/>
      <c r="L58" s="303"/>
      <c r="M58" s="303"/>
      <c r="N58" s="303"/>
      <c r="O58" s="303"/>
      <c r="P58" s="303"/>
      <c r="Q58" s="303"/>
      <c r="R58" s="303"/>
      <c r="S58" s="47"/>
      <c r="T58" s="47"/>
      <c r="U58" s="47"/>
    </row>
    <row r="59" spans="1:21" ht="12.75">
      <c r="A59" s="162"/>
      <c r="B59" s="346" t="s">
        <v>100</v>
      </c>
      <c r="C59" s="332"/>
      <c r="D59" s="332"/>
      <c r="E59" s="332"/>
      <c r="F59" s="332"/>
      <c r="G59" s="332"/>
      <c r="H59" s="332"/>
      <c r="I59" s="332"/>
      <c r="J59" s="303"/>
      <c r="K59" s="303"/>
      <c r="L59" s="303"/>
      <c r="M59" s="303"/>
      <c r="N59" s="303"/>
      <c r="O59" s="303"/>
      <c r="P59" s="303"/>
      <c r="Q59" s="303"/>
      <c r="R59" s="303"/>
      <c r="S59" s="47"/>
      <c r="T59" s="47"/>
      <c r="U59" s="47"/>
    </row>
    <row r="60" spans="1:21" ht="12.75">
      <c r="A60" s="74"/>
      <c r="B60" s="166"/>
      <c r="C60" s="327" t="s">
        <v>205</v>
      </c>
      <c r="D60" s="343"/>
      <c r="E60" s="343"/>
      <c r="F60" s="343"/>
      <c r="G60" s="343"/>
      <c r="H60" s="343"/>
      <c r="I60" s="344"/>
      <c r="J60" s="303"/>
      <c r="K60" s="303"/>
      <c r="L60" s="303"/>
      <c r="M60" s="303"/>
      <c r="N60" s="303"/>
      <c r="O60" s="303"/>
      <c r="P60" s="303"/>
      <c r="Q60" s="303"/>
      <c r="R60" s="303"/>
      <c r="S60" s="47"/>
      <c r="T60" s="47"/>
      <c r="U60" s="47"/>
    </row>
    <row r="61" spans="1:21" ht="12.75">
      <c r="A61" s="74"/>
      <c r="B61" s="170"/>
      <c r="C61" s="324" t="s">
        <v>331</v>
      </c>
      <c r="D61" s="325"/>
      <c r="E61" s="325"/>
      <c r="F61" s="325"/>
      <c r="G61" s="325"/>
      <c r="H61" s="325"/>
      <c r="I61" s="326"/>
      <c r="J61" s="303"/>
      <c r="K61" s="303"/>
      <c r="L61" s="303"/>
      <c r="M61" s="303"/>
      <c r="N61" s="303"/>
      <c r="O61" s="303"/>
      <c r="P61" s="303"/>
      <c r="Q61" s="303"/>
      <c r="R61" s="303"/>
      <c r="S61" s="47"/>
      <c r="T61" s="47"/>
      <c r="U61" s="47"/>
    </row>
    <row r="62" spans="1:21" ht="25.5" customHeight="1">
      <c r="A62" s="74"/>
      <c r="B62" s="170"/>
      <c r="C62" s="361" t="s">
        <v>332</v>
      </c>
      <c r="D62" s="362"/>
      <c r="E62" s="362"/>
      <c r="F62" s="362"/>
      <c r="G62" s="362"/>
      <c r="H62" s="362"/>
      <c r="I62" s="363"/>
      <c r="J62" s="303"/>
      <c r="K62" s="303"/>
      <c r="L62" s="303"/>
      <c r="M62" s="303"/>
      <c r="N62" s="303"/>
      <c r="O62" s="303"/>
      <c r="P62" s="303"/>
      <c r="Q62" s="303"/>
      <c r="R62" s="303"/>
      <c r="S62" s="47"/>
      <c r="T62" s="47"/>
      <c r="U62" s="47"/>
    </row>
    <row r="63" spans="1:21" ht="12.75">
      <c r="A63" s="74"/>
      <c r="B63" s="170"/>
      <c r="C63" s="327" t="s">
        <v>0</v>
      </c>
      <c r="D63" s="343"/>
      <c r="E63" s="343"/>
      <c r="F63" s="343"/>
      <c r="G63" s="343"/>
      <c r="H63" s="343"/>
      <c r="I63" s="344"/>
      <c r="J63" s="303"/>
      <c r="K63" s="303"/>
      <c r="L63" s="303"/>
      <c r="M63" s="303"/>
      <c r="N63" s="303"/>
      <c r="O63" s="303"/>
      <c r="P63" s="303"/>
      <c r="Q63" s="303"/>
      <c r="R63" s="303"/>
      <c r="S63" s="47"/>
      <c r="T63" s="47"/>
      <c r="U63" s="47"/>
    </row>
    <row r="64" spans="1:21" ht="12.75">
      <c r="A64" s="74"/>
      <c r="B64" s="170"/>
      <c r="C64" s="327" t="s">
        <v>207</v>
      </c>
      <c r="D64" s="343"/>
      <c r="E64" s="343"/>
      <c r="F64" s="343"/>
      <c r="G64" s="343"/>
      <c r="H64" s="343"/>
      <c r="I64" s="344"/>
      <c r="J64" s="303"/>
      <c r="K64" s="303"/>
      <c r="L64" s="303"/>
      <c r="M64" s="303"/>
      <c r="N64" s="303"/>
      <c r="O64" s="303"/>
      <c r="P64" s="303"/>
      <c r="Q64" s="303"/>
      <c r="R64" s="303"/>
      <c r="S64" s="47"/>
      <c r="T64" s="47"/>
      <c r="U64" s="47"/>
    </row>
    <row r="65" spans="1:21" ht="12.75">
      <c r="A65" s="348"/>
      <c r="B65" s="349"/>
      <c r="C65" s="349"/>
      <c r="D65" s="349"/>
      <c r="E65" s="349"/>
      <c r="F65" s="349"/>
      <c r="G65" s="349"/>
      <c r="H65" s="349"/>
      <c r="I65" s="350"/>
      <c r="J65" s="303"/>
      <c r="K65" s="303"/>
      <c r="L65" s="303"/>
      <c r="M65" s="303"/>
      <c r="N65" s="303"/>
      <c r="O65" s="303"/>
      <c r="P65" s="303"/>
      <c r="Q65" s="303"/>
      <c r="R65" s="303"/>
      <c r="S65" s="47"/>
      <c r="T65" s="47"/>
      <c r="U65" s="47"/>
    </row>
    <row r="66" spans="1:21" ht="12.75">
      <c r="A66" s="342" t="s">
        <v>1</v>
      </c>
      <c r="B66" s="342"/>
      <c r="C66" s="342"/>
      <c r="D66" s="342"/>
      <c r="E66" s="342"/>
      <c r="F66" s="342"/>
      <c r="G66" s="342"/>
      <c r="H66" s="342"/>
      <c r="I66" s="342"/>
      <c r="J66" s="309"/>
      <c r="K66" s="309">
        <f aca="true" t="shared" si="2" ref="K66:R66">K46+K12</f>
        <v>1146</v>
      </c>
      <c r="L66" s="309">
        <f t="shared" si="2"/>
        <v>225</v>
      </c>
      <c r="M66" s="309">
        <f t="shared" si="2"/>
        <v>0</v>
      </c>
      <c r="N66" s="309">
        <f t="shared" si="2"/>
        <v>1146</v>
      </c>
      <c r="O66" s="309">
        <f t="shared" si="2"/>
        <v>909</v>
      </c>
      <c r="P66" s="309">
        <f t="shared" si="2"/>
        <v>0</v>
      </c>
      <c r="Q66" s="309">
        <f t="shared" si="2"/>
        <v>97</v>
      </c>
      <c r="R66" s="309">
        <f t="shared" si="2"/>
        <v>1166</v>
      </c>
      <c r="S66" s="262" t="s">
        <v>353</v>
      </c>
      <c r="T66" s="108">
        <f>Q66/N66*100</f>
        <v>8.464223385689355</v>
      </c>
      <c r="U66" s="108">
        <f>R66/O66*100</f>
        <v>128.27282728272826</v>
      </c>
    </row>
    <row r="67" spans="1:21" ht="12.75">
      <c r="A67" s="364"/>
      <c r="B67" s="365"/>
      <c r="C67" s="365"/>
      <c r="D67" s="365"/>
      <c r="E67" s="365"/>
      <c r="F67" s="365"/>
      <c r="G67" s="365"/>
      <c r="H67" s="365"/>
      <c r="I67" s="366"/>
      <c r="J67" s="303"/>
      <c r="K67" s="303"/>
      <c r="L67" s="303"/>
      <c r="M67" s="303"/>
      <c r="N67" s="303"/>
      <c r="O67" s="303"/>
      <c r="P67" s="303"/>
      <c r="Q67" s="303"/>
      <c r="R67" s="303"/>
      <c r="S67" s="47"/>
      <c r="T67" s="47"/>
      <c r="U67" s="47"/>
    </row>
    <row r="68" spans="1:21" ht="25.5" customHeight="1">
      <c r="A68" s="360" t="s">
        <v>208</v>
      </c>
      <c r="B68" s="332"/>
      <c r="C68" s="332"/>
      <c r="D68" s="332"/>
      <c r="E68" s="332"/>
      <c r="F68" s="332"/>
      <c r="G68" s="332"/>
      <c r="H68" s="332"/>
      <c r="I68" s="332"/>
      <c r="J68" s="310"/>
      <c r="K68" s="310"/>
      <c r="L68" s="310">
        <f>L69+L70</f>
        <v>484</v>
      </c>
      <c r="M68" s="310"/>
      <c r="N68" s="310"/>
      <c r="O68" s="310">
        <v>2505</v>
      </c>
      <c r="P68" s="310"/>
      <c r="Q68" s="310"/>
      <c r="R68" s="310">
        <f>SUM(R69:R70)</f>
        <v>2505</v>
      </c>
      <c r="S68" s="114"/>
      <c r="T68" s="108"/>
      <c r="U68" s="114">
        <f>R68/O68*100</f>
        <v>100</v>
      </c>
    </row>
    <row r="69" spans="1:21" ht="12.75">
      <c r="A69" s="33"/>
      <c r="B69" s="332" t="s">
        <v>101</v>
      </c>
      <c r="C69" s="332"/>
      <c r="D69" s="332"/>
      <c r="E69" s="332"/>
      <c r="F69" s="332"/>
      <c r="G69" s="332"/>
      <c r="H69" s="332"/>
      <c r="I69" s="332"/>
      <c r="J69" s="303"/>
      <c r="K69" s="303"/>
      <c r="L69" s="303">
        <v>484</v>
      </c>
      <c r="M69" s="303"/>
      <c r="N69" s="303"/>
      <c r="O69" s="303">
        <v>2505</v>
      </c>
      <c r="P69" s="303"/>
      <c r="Q69" s="303"/>
      <c r="R69" s="303">
        <v>2505</v>
      </c>
      <c r="S69" s="47"/>
      <c r="T69" s="47"/>
      <c r="U69" s="47">
        <f>R69/O69*100</f>
        <v>100</v>
      </c>
    </row>
    <row r="70" spans="1:21" ht="12.75">
      <c r="A70" s="162"/>
      <c r="B70" s="332" t="s">
        <v>102</v>
      </c>
      <c r="C70" s="332"/>
      <c r="D70" s="332"/>
      <c r="E70" s="332"/>
      <c r="F70" s="332"/>
      <c r="G70" s="332"/>
      <c r="H70" s="332"/>
      <c r="I70" s="332"/>
      <c r="J70" s="303"/>
      <c r="K70" s="303"/>
      <c r="L70" s="303"/>
      <c r="M70" s="303"/>
      <c r="N70" s="303"/>
      <c r="O70" s="303"/>
      <c r="P70" s="303"/>
      <c r="Q70" s="303"/>
      <c r="R70" s="303"/>
      <c r="S70" s="47"/>
      <c r="T70" s="47"/>
      <c r="U70" s="47"/>
    </row>
    <row r="71" spans="1:21" ht="12.75">
      <c r="A71" s="331"/>
      <c r="B71" s="332"/>
      <c r="C71" s="332"/>
      <c r="D71" s="332"/>
      <c r="E71" s="332"/>
      <c r="F71" s="332"/>
      <c r="G71" s="332"/>
      <c r="H71" s="332"/>
      <c r="I71" s="332"/>
      <c r="J71" s="303"/>
      <c r="K71" s="303"/>
      <c r="L71" s="303"/>
      <c r="M71" s="303"/>
      <c r="N71" s="303"/>
      <c r="O71" s="303"/>
      <c r="P71" s="303"/>
      <c r="Q71" s="303"/>
      <c r="R71" s="303"/>
      <c r="S71" s="47"/>
      <c r="T71" s="47"/>
      <c r="U71" s="47"/>
    </row>
    <row r="72" spans="1:21" ht="12.75">
      <c r="A72" s="342" t="s">
        <v>2</v>
      </c>
      <c r="B72" s="342"/>
      <c r="C72" s="342"/>
      <c r="D72" s="342"/>
      <c r="E72" s="342"/>
      <c r="F72" s="342"/>
      <c r="G72" s="342"/>
      <c r="H72" s="342"/>
      <c r="I72" s="342"/>
      <c r="J72" s="309"/>
      <c r="K72" s="309"/>
      <c r="L72" s="309">
        <f>L73+L84</f>
        <v>87240</v>
      </c>
      <c r="M72" s="309">
        <v>0</v>
      </c>
      <c r="N72" s="309"/>
      <c r="O72" s="309">
        <v>89495</v>
      </c>
      <c r="P72" s="309">
        <f>P73+P84</f>
        <v>0</v>
      </c>
      <c r="Q72" s="309"/>
      <c r="R72" s="309">
        <f>R73+R84</f>
        <v>81547</v>
      </c>
      <c r="S72" s="108"/>
      <c r="T72" s="108"/>
      <c r="U72" s="108">
        <f>R72/O72*100</f>
        <v>91.11905693055478</v>
      </c>
    </row>
    <row r="73" spans="1:21" ht="12.75">
      <c r="A73" s="33"/>
      <c r="B73" s="332" t="s">
        <v>103</v>
      </c>
      <c r="C73" s="332"/>
      <c r="D73" s="332"/>
      <c r="E73" s="332"/>
      <c r="F73" s="332"/>
      <c r="G73" s="332"/>
      <c r="H73" s="332"/>
      <c r="I73" s="332"/>
      <c r="J73" s="303"/>
      <c r="K73" s="303"/>
      <c r="L73" s="303">
        <f>SUM(L74:L83)</f>
        <v>84970</v>
      </c>
      <c r="M73" s="303"/>
      <c r="N73" s="303"/>
      <c r="O73" s="303">
        <v>89495</v>
      </c>
      <c r="P73" s="303"/>
      <c r="Q73" s="303"/>
      <c r="R73" s="303">
        <f>SUM(R74:R83)</f>
        <v>81547</v>
      </c>
      <c r="S73" s="47"/>
      <c r="T73" s="47"/>
      <c r="U73" s="109">
        <f>R73/O73*100</f>
        <v>91.11905693055478</v>
      </c>
    </row>
    <row r="74" spans="1:21" ht="12.75">
      <c r="A74" s="74"/>
      <c r="B74" s="164"/>
      <c r="C74" s="327" t="s">
        <v>336</v>
      </c>
      <c r="D74" s="328"/>
      <c r="E74" s="328"/>
      <c r="F74" s="328"/>
      <c r="G74" s="328"/>
      <c r="H74" s="328"/>
      <c r="I74" s="329"/>
      <c r="J74" s="303"/>
      <c r="K74" s="303"/>
      <c r="L74" s="303"/>
      <c r="M74" s="303"/>
      <c r="N74" s="303"/>
      <c r="O74" s="303"/>
      <c r="P74" s="303"/>
      <c r="Q74" s="303"/>
      <c r="R74" s="303"/>
      <c r="S74" s="47"/>
      <c r="T74" s="47"/>
      <c r="U74" s="109"/>
    </row>
    <row r="75" spans="1:21" ht="12.75">
      <c r="A75" s="74"/>
      <c r="B75" s="169"/>
      <c r="C75" s="327" t="s">
        <v>4</v>
      </c>
      <c r="D75" s="328"/>
      <c r="E75" s="328"/>
      <c r="F75" s="328"/>
      <c r="G75" s="328"/>
      <c r="H75" s="328"/>
      <c r="I75" s="329"/>
      <c r="J75" s="303"/>
      <c r="K75" s="303"/>
      <c r="L75" s="303"/>
      <c r="M75" s="303"/>
      <c r="N75" s="303"/>
      <c r="O75" s="303"/>
      <c r="P75" s="303"/>
      <c r="Q75" s="303"/>
      <c r="R75" s="303"/>
      <c r="S75" s="47"/>
      <c r="T75" s="47"/>
      <c r="U75" s="109"/>
    </row>
    <row r="76" spans="1:21" ht="12.75">
      <c r="A76" s="74"/>
      <c r="B76" s="169"/>
      <c r="C76" s="327" t="s">
        <v>209</v>
      </c>
      <c r="D76" s="328"/>
      <c r="E76" s="328"/>
      <c r="F76" s="328"/>
      <c r="G76" s="328"/>
      <c r="H76" s="328"/>
      <c r="I76" s="329"/>
      <c r="J76" s="303"/>
      <c r="K76" s="303"/>
      <c r="L76" s="303"/>
      <c r="M76" s="303"/>
      <c r="N76" s="303"/>
      <c r="O76" s="303"/>
      <c r="P76" s="303"/>
      <c r="Q76" s="303"/>
      <c r="R76" s="303"/>
      <c r="S76" s="47"/>
      <c r="T76" s="47"/>
      <c r="U76" s="109"/>
    </row>
    <row r="77" spans="1:21" ht="12.75">
      <c r="A77" s="74"/>
      <c r="B77" s="169"/>
      <c r="C77" s="324" t="s">
        <v>210</v>
      </c>
      <c r="D77" s="325"/>
      <c r="E77" s="325"/>
      <c r="F77" s="325"/>
      <c r="G77" s="325"/>
      <c r="H77" s="325"/>
      <c r="I77" s="326"/>
      <c r="J77" s="303"/>
      <c r="K77" s="303"/>
      <c r="L77" s="303"/>
      <c r="M77" s="303"/>
      <c r="N77" s="303"/>
      <c r="O77" s="303"/>
      <c r="P77" s="303"/>
      <c r="Q77" s="303"/>
      <c r="R77" s="303"/>
      <c r="S77" s="47"/>
      <c r="T77" s="47"/>
      <c r="U77" s="109"/>
    </row>
    <row r="78" spans="1:21" ht="12.75">
      <c r="A78" s="74"/>
      <c r="B78" s="169"/>
      <c r="C78" s="327" t="s">
        <v>5</v>
      </c>
      <c r="D78" s="328"/>
      <c r="E78" s="328"/>
      <c r="F78" s="328"/>
      <c r="G78" s="328"/>
      <c r="H78" s="328"/>
      <c r="I78" s="329"/>
      <c r="J78" s="303"/>
      <c r="K78" s="303"/>
      <c r="L78" s="303">
        <v>84970</v>
      </c>
      <c r="M78" s="303"/>
      <c r="N78" s="303"/>
      <c r="O78" s="303">
        <v>89495</v>
      </c>
      <c r="P78" s="303"/>
      <c r="Q78" s="303"/>
      <c r="R78" s="303">
        <v>81547</v>
      </c>
      <c r="S78" s="47"/>
      <c r="T78" s="47"/>
      <c r="U78" s="109">
        <f>R78/O78*100</f>
        <v>91.11905693055478</v>
      </c>
    </row>
    <row r="79" spans="1:21" ht="12.75">
      <c r="A79" s="74"/>
      <c r="B79" s="169"/>
      <c r="C79" s="327" t="s">
        <v>335</v>
      </c>
      <c r="D79" s="328"/>
      <c r="E79" s="328"/>
      <c r="F79" s="328"/>
      <c r="G79" s="328"/>
      <c r="H79" s="328"/>
      <c r="I79" s="329"/>
      <c r="J79" s="303"/>
      <c r="K79" s="303"/>
      <c r="L79" s="303"/>
      <c r="M79" s="303"/>
      <c r="N79" s="303"/>
      <c r="O79" s="303"/>
      <c r="P79" s="303"/>
      <c r="Q79" s="303"/>
      <c r="R79" s="303"/>
      <c r="S79" s="47"/>
      <c r="T79" s="47"/>
      <c r="U79" s="109"/>
    </row>
    <row r="80" spans="1:21" ht="12.75">
      <c r="A80" s="74"/>
      <c r="B80" s="169"/>
      <c r="C80" s="324" t="s">
        <v>334</v>
      </c>
      <c r="D80" s="325"/>
      <c r="E80" s="325"/>
      <c r="F80" s="325"/>
      <c r="G80" s="325"/>
      <c r="H80" s="325"/>
      <c r="I80" s="326"/>
      <c r="J80" s="303"/>
      <c r="K80" s="303"/>
      <c r="L80" s="303"/>
      <c r="M80" s="303"/>
      <c r="N80" s="303"/>
      <c r="O80" s="303"/>
      <c r="P80" s="303"/>
      <c r="Q80" s="303"/>
      <c r="R80" s="303"/>
      <c r="S80" s="47"/>
      <c r="T80" s="47"/>
      <c r="U80" s="109"/>
    </row>
    <row r="81" spans="1:21" ht="12.75">
      <c r="A81" s="74"/>
      <c r="B81" s="169"/>
      <c r="C81" s="327" t="s">
        <v>6</v>
      </c>
      <c r="D81" s="328"/>
      <c r="E81" s="328"/>
      <c r="F81" s="328"/>
      <c r="G81" s="328"/>
      <c r="H81" s="328"/>
      <c r="I81" s="329"/>
      <c r="J81" s="303"/>
      <c r="K81" s="303"/>
      <c r="L81" s="303"/>
      <c r="M81" s="303"/>
      <c r="N81" s="303"/>
      <c r="O81" s="303"/>
      <c r="P81" s="303"/>
      <c r="Q81" s="303"/>
      <c r="R81" s="303"/>
      <c r="S81" s="47"/>
      <c r="T81" s="47"/>
      <c r="U81" s="109"/>
    </row>
    <row r="82" spans="1:21" ht="12.75">
      <c r="A82" s="74"/>
      <c r="B82" s="169"/>
      <c r="C82" s="327" t="s">
        <v>212</v>
      </c>
      <c r="D82" s="328"/>
      <c r="E82" s="328"/>
      <c r="F82" s="328"/>
      <c r="G82" s="328"/>
      <c r="H82" s="328"/>
      <c r="I82" s="329"/>
      <c r="J82" s="303"/>
      <c r="K82" s="303"/>
      <c r="L82" s="303"/>
      <c r="M82" s="303"/>
      <c r="N82" s="303"/>
      <c r="O82" s="303"/>
      <c r="P82" s="303"/>
      <c r="Q82" s="303"/>
      <c r="R82" s="303"/>
      <c r="S82" s="47"/>
      <c r="T82" s="47"/>
      <c r="U82" s="109"/>
    </row>
    <row r="83" spans="1:21" ht="12.75">
      <c r="A83" s="74"/>
      <c r="B83" s="163"/>
      <c r="C83" s="324" t="s">
        <v>333</v>
      </c>
      <c r="D83" s="325"/>
      <c r="E83" s="325"/>
      <c r="F83" s="325"/>
      <c r="G83" s="325"/>
      <c r="H83" s="325"/>
      <c r="I83" s="326"/>
      <c r="J83" s="303"/>
      <c r="K83" s="303"/>
      <c r="L83" s="303"/>
      <c r="M83" s="303"/>
      <c r="N83" s="303"/>
      <c r="O83" s="303"/>
      <c r="P83" s="303"/>
      <c r="Q83" s="303"/>
      <c r="R83" s="303"/>
      <c r="S83" s="47"/>
      <c r="T83" s="47"/>
      <c r="U83" s="109"/>
    </row>
    <row r="84" spans="1:21" ht="12.75">
      <c r="A84" s="162"/>
      <c r="B84" s="330" t="s">
        <v>104</v>
      </c>
      <c r="C84" s="330"/>
      <c r="D84" s="330"/>
      <c r="E84" s="330"/>
      <c r="F84" s="330"/>
      <c r="G84" s="330"/>
      <c r="H84" s="330"/>
      <c r="I84" s="330"/>
      <c r="J84" s="303"/>
      <c r="K84" s="303"/>
      <c r="L84" s="303">
        <f>SUM(L85:L94)</f>
        <v>2270</v>
      </c>
      <c r="M84" s="303"/>
      <c r="N84" s="303"/>
      <c r="O84" s="303"/>
      <c r="P84" s="303"/>
      <c r="Q84" s="303"/>
      <c r="R84" s="303"/>
      <c r="S84" s="47"/>
      <c r="T84" s="47"/>
      <c r="U84" s="109"/>
    </row>
    <row r="85" spans="1:21" ht="12.75">
      <c r="A85" s="74"/>
      <c r="B85" s="180"/>
      <c r="C85" s="327" t="s">
        <v>336</v>
      </c>
      <c r="D85" s="328"/>
      <c r="E85" s="328"/>
      <c r="F85" s="328"/>
      <c r="G85" s="328"/>
      <c r="H85" s="328"/>
      <c r="I85" s="329"/>
      <c r="J85" s="303"/>
      <c r="K85" s="303"/>
      <c r="L85" s="303"/>
      <c r="M85" s="303"/>
      <c r="N85" s="303"/>
      <c r="O85" s="303"/>
      <c r="P85" s="303"/>
      <c r="Q85" s="303"/>
      <c r="R85" s="303"/>
      <c r="S85" s="47"/>
      <c r="T85" s="47"/>
      <c r="U85" s="109"/>
    </row>
    <row r="86" spans="1:21" ht="12.75">
      <c r="A86" s="74"/>
      <c r="B86" s="181"/>
      <c r="C86" s="327" t="s">
        <v>4</v>
      </c>
      <c r="D86" s="328"/>
      <c r="E86" s="328"/>
      <c r="F86" s="328"/>
      <c r="G86" s="328"/>
      <c r="H86" s="328"/>
      <c r="I86" s="329"/>
      <c r="J86" s="303"/>
      <c r="K86" s="303"/>
      <c r="L86" s="303"/>
      <c r="M86" s="303"/>
      <c r="N86" s="303"/>
      <c r="O86" s="303"/>
      <c r="P86" s="303"/>
      <c r="Q86" s="303"/>
      <c r="R86" s="303"/>
      <c r="S86" s="47"/>
      <c r="T86" s="47"/>
      <c r="U86" s="109"/>
    </row>
    <row r="87" spans="1:21" ht="12.75">
      <c r="A87" s="74"/>
      <c r="B87" s="181"/>
      <c r="C87" s="327" t="s">
        <v>209</v>
      </c>
      <c r="D87" s="328"/>
      <c r="E87" s="328"/>
      <c r="F87" s="328"/>
      <c r="G87" s="328"/>
      <c r="H87" s="328"/>
      <c r="I87" s="329"/>
      <c r="J87" s="303"/>
      <c r="K87" s="303"/>
      <c r="L87" s="303"/>
      <c r="M87" s="303"/>
      <c r="N87" s="303"/>
      <c r="O87" s="303"/>
      <c r="P87" s="303"/>
      <c r="Q87" s="303"/>
      <c r="R87" s="303"/>
      <c r="S87" s="47"/>
      <c r="T87" s="47"/>
      <c r="U87" s="109"/>
    </row>
    <row r="88" spans="1:21" ht="12.75">
      <c r="A88" s="74"/>
      <c r="B88" s="181"/>
      <c r="C88" s="324" t="s">
        <v>210</v>
      </c>
      <c r="D88" s="325"/>
      <c r="E88" s="325"/>
      <c r="F88" s="325"/>
      <c r="G88" s="325"/>
      <c r="H88" s="325"/>
      <c r="I88" s="326"/>
      <c r="J88" s="303"/>
      <c r="K88" s="303"/>
      <c r="L88" s="303"/>
      <c r="M88" s="303"/>
      <c r="N88" s="303"/>
      <c r="O88" s="303"/>
      <c r="P88" s="303"/>
      <c r="Q88" s="303"/>
      <c r="R88" s="303"/>
      <c r="S88" s="47"/>
      <c r="T88" s="47"/>
      <c r="U88" s="109"/>
    </row>
    <row r="89" spans="1:21" ht="12.75">
      <c r="A89" s="74"/>
      <c r="B89" s="181"/>
      <c r="C89" s="327" t="s">
        <v>5</v>
      </c>
      <c r="D89" s="328"/>
      <c r="E89" s="328"/>
      <c r="F89" s="328"/>
      <c r="G89" s="328"/>
      <c r="H89" s="328"/>
      <c r="I89" s="329"/>
      <c r="J89" s="303"/>
      <c r="K89" s="303"/>
      <c r="L89" s="303">
        <v>2270</v>
      </c>
      <c r="M89" s="303"/>
      <c r="N89" s="303"/>
      <c r="O89" s="303"/>
      <c r="P89" s="303"/>
      <c r="Q89" s="303"/>
      <c r="R89" s="303"/>
      <c r="S89" s="47"/>
      <c r="T89" s="47"/>
      <c r="U89" s="109"/>
    </row>
    <row r="90" spans="1:21" ht="12.75">
      <c r="A90" s="74"/>
      <c r="B90" s="181"/>
      <c r="C90" s="327" t="s">
        <v>335</v>
      </c>
      <c r="D90" s="328"/>
      <c r="E90" s="328"/>
      <c r="F90" s="328"/>
      <c r="G90" s="328"/>
      <c r="H90" s="328"/>
      <c r="I90" s="329"/>
      <c r="J90" s="303"/>
      <c r="K90" s="303"/>
      <c r="L90" s="303"/>
      <c r="M90" s="303"/>
      <c r="N90" s="303"/>
      <c r="O90" s="303"/>
      <c r="P90" s="303"/>
      <c r="Q90" s="303"/>
      <c r="R90" s="303"/>
      <c r="S90" s="47"/>
      <c r="T90" s="47"/>
      <c r="U90" s="109"/>
    </row>
    <row r="91" spans="1:21" ht="12.75">
      <c r="A91" s="74"/>
      <c r="B91" s="181"/>
      <c r="C91" s="324" t="s">
        <v>334</v>
      </c>
      <c r="D91" s="325"/>
      <c r="E91" s="325"/>
      <c r="F91" s="325"/>
      <c r="G91" s="325"/>
      <c r="H91" s="325"/>
      <c r="I91" s="326"/>
      <c r="J91" s="303"/>
      <c r="K91" s="303"/>
      <c r="L91" s="303"/>
      <c r="M91" s="303"/>
      <c r="N91" s="303"/>
      <c r="O91" s="303"/>
      <c r="P91" s="303"/>
      <c r="Q91" s="303"/>
      <c r="R91" s="303"/>
      <c r="S91" s="47"/>
      <c r="T91" s="47"/>
      <c r="U91" s="109"/>
    </row>
    <row r="92" spans="1:21" ht="12.75">
      <c r="A92" s="74"/>
      <c r="B92" s="181"/>
      <c r="C92" s="327" t="s">
        <v>6</v>
      </c>
      <c r="D92" s="328"/>
      <c r="E92" s="328"/>
      <c r="F92" s="328"/>
      <c r="G92" s="328"/>
      <c r="H92" s="328"/>
      <c r="I92" s="329"/>
      <c r="J92" s="303"/>
      <c r="K92" s="303"/>
      <c r="L92" s="303"/>
      <c r="M92" s="303"/>
      <c r="N92" s="303"/>
      <c r="O92" s="303"/>
      <c r="P92" s="303"/>
      <c r="Q92" s="303"/>
      <c r="R92" s="303"/>
      <c r="S92" s="47"/>
      <c r="T92" s="47"/>
      <c r="U92" s="109"/>
    </row>
    <row r="93" spans="1:21" ht="12.75">
      <c r="A93" s="74"/>
      <c r="B93" s="181"/>
      <c r="C93" s="327" t="s">
        <v>212</v>
      </c>
      <c r="D93" s="328"/>
      <c r="E93" s="328"/>
      <c r="F93" s="328"/>
      <c r="G93" s="328"/>
      <c r="H93" s="328"/>
      <c r="I93" s="329"/>
      <c r="J93" s="303"/>
      <c r="K93" s="303"/>
      <c r="L93" s="303"/>
      <c r="M93" s="303"/>
      <c r="N93" s="303"/>
      <c r="O93" s="303"/>
      <c r="P93" s="303"/>
      <c r="Q93" s="303"/>
      <c r="R93" s="303"/>
      <c r="S93" s="47"/>
      <c r="T93" s="47"/>
      <c r="U93" s="109"/>
    </row>
    <row r="94" spans="1:21" ht="12.75">
      <c r="A94" s="74"/>
      <c r="B94" s="181"/>
      <c r="C94" s="324" t="s">
        <v>333</v>
      </c>
      <c r="D94" s="325"/>
      <c r="E94" s="325"/>
      <c r="F94" s="325"/>
      <c r="G94" s="325"/>
      <c r="H94" s="325"/>
      <c r="I94" s="326"/>
      <c r="J94" s="303"/>
      <c r="K94" s="303"/>
      <c r="L94" s="303"/>
      <c r="M94" s="303"/>
      <c r="N94" s="303"/>
      <c r="O94" s="303"/>
      <c r="P94" s="303"/>
      <c r="Q94" s="303"/>
      <c r="R94" s="303"/>
      <c r="S94" s="47"/>
      <c r="T94" s="47"/>
      <c r="U94" s="109"/>
    </row>
    <row r="95" spans="1:21" ht="12.75">
      <c r="A95" s="331"/>
      <c r="B95" s="331"/>
      <c r="C95" s="332"/>
      <c r="D95" s="332"/>
      <c r="E95" s="332"/>
      <c r="F95" s="332"/>
      <c r="G95" s="332"/>
      <c r="H95" s="332"/>
      <c r="I95" s="332"/>
      <c r="J95" s="303"/>
      <c r="K95" s="303"/>
      <c r="L95" s="303"/>
      <c r="M95" s="303"/>
      <c r="N95" s="303"/>
      <c r="O95" s="303"/>
      <c r="P95" s="303"/>
      <c r="Q95" s="303"/>
      <c r="R95" s="303"/>
      <c r="S95" s="47"/>
      <c r="T95" s="47"/>
      <c r="U95" s="109"/>
    </row>
    <row r="96" spans="1:21" ht="12.75">
      <c r="A96" s="342" t="s">
        <v>213</v>
      </c>
      <c r="B96" s="342"/>
      <c r="C96" s="342"/>
      <c r="D96" s="342"/>
      <c r="E96" s="342"/>
      <c r="F96" s="342"/>
      <c r="G96" s="342"/>
      <c r="H96" s="342"/>
      <c r="I96" s="342"/>
      <c r="J96" s="309">
        <f aca="true" t="shared" si="3" ref="J96:O96">J66+J68+J72</f>
        <v>0</v>
      </c>
      <c r="K96" s="309">
        <f t="shared" si="3"/>
        <v>1146</v>
      </c>
      <c r="L96" s="309">
        <f t="shared" si="3"/>
        <v>87949</v>
      </c>
      <c r="M96" s="309">
        <f t="shared" si="3"/>
        <v>0</v>
      </c>
      <c r="N96" s="309">
        <f t="shared" si="3"/>
        <v>1146</v>
      </c>
      <c r="O96" s="309">
        <f t="shared" si="3"/>
        <v>92909</v>
      </c>
      <c r="P96" s="309">
        <f>P66+P68+P72</f>
        <v>0</v>
      </c>
      <c r="Q96" s="309">
        <f>Q66+Q68+Q72</f>
        <v>97</v>
      </c>
      <c r="R96" s="309">
        <f>R66+R68+R72</f>
        <v>85218</v>
      </c>
      <c r="S96" s="108"/>
      <c r="T96" s="108">
        <f>Q96/N96*100</f>
        <v>8.464223385689355</v>
      </c>
      <c r="U96" s="108">
        <f>R96/O96*100</f>
        <v>91.72200755578038</v>
      </c>
    </row>
    <row r="97" spans="1:21" ht="12.75">
      <c r="A97" s="152"/>
      <c r="B97" s="152"/>
      <c r="C97" s="152"/>
      <c r="D97" s="152"/>
      <c r="E97" s="152"/>
      <c r="F97" s="152"/>
      <c r="G97" s="152"/>
      <c r="H97" s="152"/>
      <c r="I97" s="152"/>
      <c r="J97" s="311"/>
      <c r="K97" s="311"/>
      <c r="L97" s="311"/>
      <c r="M97" s="311"/>
      <c r="N97" s="311"/>
      <c r="O97" s="311"/>
      <c r="P97" s="311"/>
      <c r="Q97" s="150"/>
      <c r="R97" s="150"/>
      <c r="S97" s="150"/>
      <c r="T97" s="6"/>
      <c r="U97" s="6"/>
    </row>
    <row r="98" spans="1:21" ht="12.75">
      <c r="A98" s="152"/>
      <c r="B98" s="152"/>
      <c r="C98" s="152"/>
      <c r="D98" s="152"/>
      <c r="E98" s="152"/>
      <c r="F98" s="152"/>
      <c r="G98" s="152"/>
      <c r="H98" s="152"/>
      <c r="I98" s="152"/>
      <c r="J98" s="311"/>
      <c r="K98" s="311"/>
      <c r="L98" s="311"/>
      <c r="M98" s="311"/>
      <c r="N98" s="311"/>
      <c r="O98" s="311"/>
      <c r="P98" s="58"/>
      <c r="Q98" s="58"/>
      <c r="R98" s="58"/>
      <c r="S98" s="58"/>
      <c r="T98" s="7"/>
      <c r="U98" s="7"/>
    </row>
    <row r="99" spans="1:21" ht="12.75" customHeight="1">
      <c r="A99" s="368" t="s">
        <v>108</v>
      </c>
      <c r="B99" s="369"/>
      <c r="C99" s="369"/>
      <c r="D99" s="369"/>
      <c r="E99" s="369"/>
      <c r="F99" s="369"/>
      <c r="G99" s="369"/>
      <c r="H99" s="369"/>
      <c r="I99" s="370"/>
      <c r="J99" s="374" t="s">
        <v>141</v>
      </c>
      <c r="K99" s="375"/>
      <c r="L99" s="376"/>
      <c r="M99" s="374" t="s">
        <v>142</v>
      </c>
      <c r="N99" s="375"/>
      <c r="O99" s="376"/>
      <c r="P99" s="377" t="s">
        <v>140</v>
      </c>
      <c r="Q99" s="367"/>
      <c r="R99" s="378"/>
      <c r="S99" s="379" t="s">
        <v>143</v>
      </c>
      <c r="T99" s="379"/>
      <c r="U99" s="379"/>
    </row>
    <row r="100" spans="1:21" ht="51">
      <c r="A100" s="371"/>
      <c r="B100" s="372"/>
      <c r="C100" s="372"/>
      <c r="D100" s="372"/>
      <c r="E100" s="372"/>
      <c r="F100" s="372"/>
      <c r="G100" s="372"/>
      <c r="H100" s="372"/>
      <c r="I100" s="373"/>
      <c r="J100" s="307" t="s">
        <v>7</v>
      </c>
      <c r="K100" s="307" t="s">
        <v>8</v>
      </c>
      <c r="L100" s="308" t="s">
        <v>9</v>
      </c>
      <c r="M100" s="307" t="s">
        <v>7</v>
      </c>
      <c r="N100" s="307" t="s">
        <v>8</v>
      </c>
      <c r="O100" s="308" t="s">
        <v>9</v>
      </c>
      <c r="P100" s="183" t="s">
        <v>7</v>
      </c>
      <c r="Q100" s="183" t="s">
        <v>8</v>
      </c>
      <c r="R100" s="149" t="s">
        <v>9</v>
      </c>
      <c r="S100" s="183" t="s">
        <v>7</v>
      </c>
      <c r="T100" s="183" t="s">
        <v>8</v>
      </c>
      <c r="U100" s="149" t="s">
        <v>9</v>
      </c>
    </row>
    <row r="101" spans="1:21" ht="12.75">
      <c r="A101" s="57" t="s">
        <v>233</v>
      </c>
      <c r="B101" s="35"/>
      <c r="C101" s="35"/>
      <c r="D101" s="35"/>
      <c r="E101" s="35"/>
      <c r="F101" s="35"/>
      <c r="G101" s="35"/>
      <c r="H101" s="35"/>
      <c r="I101" s="25"/>
      <c r="J101" s="302"/>
      <c r="K101" s="302"/>
      <c r="L101" s="309">
        <f>SUM(L102:L106)</f>
        <v>86825</v>
      </c>
      <c r="M101" s="302"/>
      <c r="N101" s="302"/>
      <c r="O101" s="309">
        <f>SUM(O102:O106)</f>
        <v>90883</v>
      </c>
      <c r="P101" s="47"/>
      <c r="Q101" s="47"/>
      <c r="R101" s="108">
        <f>SUM(R102:R106)</f>
        <v>83107</v>
      </c>
      <c r="S101" s="47"/>
      <c r="T101" s="47"/>
      <c r="U101" s="108">
        <f>R101/O101*100</f>
        <v>91.44394441204625</v>
      </c>
    </row>
    <row r="102" spans="1:21" ht="12.75">
      <c r="A102" s="74"/>
      <c r="B102" s="28" t="s">
        <v>158</v>
      </c>
      <c r="C102" s="2"/>
      <c r="D102" s="35"/>
      <c r="E102" s="35"/>
      <c r="F102" s="35"/>
      <c r="G102" s="35"/>
      <c r="H102" s="35"/>
      <c r="I102" s="25"/>
      <c r="J102" s="302"/>
      <c r="K102" s="302"/>
      <c r="L102" s="302">
        <v>52875</v>
      </c>
      <c r="M102" s="302"/>
      <c r="N102" s="302"/>
      <c r="O102" s="302">
        <v>55834</v>
      </c>
      <c r="P102" s="47"/>
      <c r="Q102" s="47"/>
      <c r="R102" s="47">
        <v>55408</v>
      </c>
      <c r="S102" s="47"/>
      <c r="T102" s="47"/>
      <c r="U102" s="47">
        <f>R102/O102*100</f>
        <v>99.2370240355339</v>
      </c>
    </row>
    <row r="103" spans="1:21" ht="12.75">
      <c r="A103" s="74"/>
      <c r="B103" s="28" t="s">
        <v>229</v>
      </c>
      <c r="C103" s="35"/>
      <c r="D103" s="35"/>
      <c r="E103" s="35"/>
      <c r="F103" s="35"/>
      <c r="G103" s="35"/>
      <c r="H103" s="35"/>
      <c r="I103" s="25"/>
      <c r="J103" s="302"/>
      <c r="K103" s="302"/>
      <c r="L103" s="302">
        <v>14659</v>
      </c>
      <c r="M103" s="302"/>
      <c r="N103" s="302"/>
      <c r="O103" s="302">
        <v>15548</v>
      </c>
      <c r="P103" s="47"/>
      <c r="Q103" s="47"/>
      <c r="R103" s="47">
        <v>15548</v>
      </c>
      <c r="S103" s="47"/>
      <c r="T103" s="47"/>
      <c r="U103" s="47">
        <f aca="true" t="shared" si="4" ref="U103:U108">R103/O103*100</f>
        <v>100</v>
      </c>
    </row>
    <row r="104" spans="1:21" ht="12.75">
      <c r="A104" s="74"/>
      <c r="B104" s="28" t="s">
        <v>159</v>
      </c>
      <c r="C104" s="35"/>
      <c r="D104" s="35"/>
      <c r="E104" s="35"/>
      <c r="F104" s="35"/>
      <c r="G104" s="35"/>
      <c r="H104" s="35"/>
      <c r="I104" s="25"/>
      <c r="J104" s="302"/>
      <c r="K104" s="302"/>
      <c r="L104" s="302">
        <v>19291</v>
      </c>
      <c r="M104" s="302"/>
      <c r="N104" s="302"/>
      <c r="O104" s="302">
        <v>19501</v>
      </c>
      <c r="P104" s="47"/>
      <c r="Q104" s="47"/>
      <c r="R104" s="47">
        <v>12151</v>
      </c>
      <c r="S104" s="47"/>
      <c r="T104" s="47"/>
      <c r="U104" s="47">
        <f t="shared" si="4"/>
        <v>62.309625147428335</v>
      </c>
    </row>
    <row r="105" spans="1:21" ht="12.75">
      <c r="A105" s="74"/>
      <c r="B105" s="28" t="s">
        <v>107</v>
      </c>
      <c r="C105" s="35"/>
      <c r="D105" s="35"/>
      <c r="E105" s="35"/>
      <c r="F105" s="35"/>
      <c r="G105" s="35"/>
      <c r="H105" s="35"/>
      <c r="I105" s="25"/>
      <c r="J105" s="302"/>
      <c r="K105" s="302"/>
      <c r="L105" s="302"/>
      <c r="M105" s="302"/>
      <c r="N105" s="302"/>
      <c r="O105" s="302"/>
      <c r="P105" s="47"/>
      <c r="Q105" s="47"/>
      <c r="R105" s="47"/>
      <c r="S105" s="47"/>
      <c r="T105" s="47"/>
      <c r="U105" s="47"/>
    </row>
    <row r="106" spans="1:21" ht="12.75">
      <c r="A106" s="74"/>
      <c r="B106" s="28" t="s">
        <v>160</v>
      </c>
      <c r="C106" s="35"/>
      <c r="D106" s="35"/>
      <c r="E106" s="35"/>
      <c r="F106" s="35"/>
      <c r="G106" s="35"/>
      <c r="H106" s="35"/>
      <c r="I106" s="25"/>
      <c r="J106" s="302"/>
      <c r="K106" s="302"/>
      <c r="L106" s="302"/>
      <c r="M106" s="302"/>
      <c r="N106" s="302"/>
      <c r="O106" s="302"/>
      <c r="P106" s="47"/>
      <c r="Q106" s="47"/>
      <c r="R106" s="47"/>
      <c r="S106" s="47"/>
      <c r="T106" s="47"/>
      <c r="U106" s="47"/>
    </row>
    <row r="107" spans="1:21" ht="12.75">
      <c r="A107" s="5" t="s">
        <v>219</v>
      </c>
      <c r="B107" s="35"/>
      <c r="C107" s="35"/>
      <c r="D107" s="35"/>
      <c r="E107" s="35"/>
      <c r="F107" s="35"/>
      <c r="G107" s="35"/>
      <c r="H107" s="35"/>
      <c r="I107" s="25"/>
      <c r="J107" s="309">
        <f>SUM(J108:J110)</f>
        <v>0</v>
      </c>
      <c r="K107" s="309"/>
      <c r="L107" s="309">
        <f>SUM(L108:L110)</f>
        <v>2270</v>
      </c>
      <c r="M107" s="309">
        <f>SUM(M108:M110)</f>
        <v>0</v>
      </c>
      <c r="N107" s="309"/>
      <c r="O107" s="309">
        <f>SUM(O108:O110)</f>
        <v>3172</v>
      </c>
      <c r="P107" s="108">
        <f>SUM(P108:P110)</f>
        <v>0</v>
      </c>
      <c r="Q107" s="108"/>
      <c r="R107" s="108">
        <f>SUM(R108:R110)</f>
        <v>1354</v>
      </c>
      <c r="S107" s="108"/>
      <c r="T107" s="108"/>
      <c r="U107" s="47">
        <f t="shared" si="4"/>
        <v>42.686002522068094</v>
      </c>
    </row>
    <row r="108" spans="1:21" ht="12.75">
      <c r="A108" s="74"/>
      <c r="B108" s="28" t="s">
        <v>216</v>
      </c>
      <c r="C108" s="35"/>
      <c r="D108" s="35"/>
      <c r="E108" s="35"/>
      <c r="F108" s="35"/>
      <c r="G108" s="35"/>
      <c r="H108" s="35"/>
      <c r="I108" s="25"/>
      <c r="K108" s="312"/>
      <c r="L108" s="303">
        <v>2270</v>
      </c>
      <c r="M108" s="320"/>
      <c r="N108" s="303"/>
      <c r="O108" s="303">
        <v>3172</v>
      </c>
      <c r="P108" s="9"/>
      <c r="Q108" s="109"/>
      <c r="R108" s="109">
        <v>1354</v>
      </c>
      <c r="S108" s="109"/>
      <c r="T108" s="47"/>
      <c r="U108" s="47">
        <f t="shared" si="4"/>
        <v>42.686002522068094</v>
      </c>
    </row>
    <row r="109" spans="1:21" ht="12.75">
      <c r="A109" s="74"/>
      <c r="B109" s="28" t="s">
        <v>217</v>
      </c>
      <c r="C109" s="35"/>
      <c r="D109" s="35"/>
      <c r="E109" s="35"/>
      <c r="F109" s="35"/>
      <c r="G109" s="35"/>
      <c r="H109" s="35"/>
      <c r="I109" s="25"/>
      <c r="J109" s="302"/>
      <c r="K109" s="302"/>
      <c r="L109" s="302"/>
      <c r="M109" s="302"/>
      <c r="N109" s="302"/>
      <c r="O109" s="302"/>
      <c r="P109" s="47"/>
      <c r="Q109" s="47"/>
      <c r="R109" s="47"/>
      <c r="S109" s="47"/>
      <c r="T109" s="47"/>
      <c r="U109" s="47"/>
    </row>
    <row r="110" spans="1:21" ht="12.75">
      <c r="A110" s="74"/>
      <c r="B110" s="28" t="s">
        <v>218</v>
      </c>
      <c r="C110" s="2"/>
      <c r="D110" s="2"/>
      <c r="E110" s="2"/>
      <c r="F110" s="2"/>
      <c r="G110" s="2"/>
      <c r="H110" s="2"/>
      <c r="I110" s="25"/>
      <c r="J110" s="302"/>
      <c r="K110" s="302"/>
      <c r="L110" s="302"/>
      <c r="M110" s="302"/>
      <c r="N110" s="302"/>
      <c r="O110" s="302"/>
      <c r="P110" s="47"/>
      <c r="Q110" s="47"/>
      <c r="R110" s="47"/>
      <c r="S110" s="47"/>
      <c r="T110" s="47"/>
      <c r="U110" s="47"/>
    </row>
    <row r="111" spans="1:21" ht="12.75">
      <c r="A111" s="5" t="s">
        <v>231</v>
      </c>
      <c r="B111" s="2"/>
      <c r="C111" s="2"/>
      <c r="D111" s="2"/>
      <c r="E111" s="2"/>
      <c r="F111" s="2"/>
      <c r="G111" s="2"/>
      <c r="H111" s="2"/>
      <c r="I111" s="25"/>
      <c r="J111" s="302"/>
      <c r="K111" s="302"/>
      <c r="L111" s="302"/>
      <c r="M111" s="302"/>
      <c r="N111" s="302"/>
      <c r="O111" s="302"/>
      <c r="P111" s="47"/>
      <c r="Q111" s="47"/>
      <c r="R111" s="47"/>
      <c r="S111" s="47"/>
      <c r="T111" s="47"/>
      <c r="U111" s="47"/>
    </row>
    <row r="112" spans="1:21" ht="12.75">
      <c r="A112" s="5" t="s">
        <v>220</v>
      </c>
      <c r="B112" s="2"/>
      <c r="C112" s="2"/>
      <c r="D112" s="2"/>
      <c r="E112" s="2"/>
      <c r="F112" s="2"/>
      <c r="G112" s="2"/>
      <c r="H112" s="2"/>
      <c r="I112" s="25"/>
      <c r="J112" s="302"/>
      <c r="K112" s="302"/>
      <c r="L112" s="302"/>
      <c r="M112" s="302"/>
      <c r="N112" s="302"/>
      <c r="O112" s="302"/>
      <c r="P112" s="47"/>
      <c r="Q112" s="47"/>
      <c r="R112" s="47"/>
      <c r="S112" s="47"/>
      <c r="T112" s="47"/>
      <c r="U112" s="47"/>
    </row>
    <row r="113" spans="1:21" ht="12.75">
      <c r="A113" s="22"/>
      <c r="B113" s="1" t="s">
        <v>40</v>
      </c>
      <c r="C113" s="2"/>
      <c r="D113" s="2"/>
      <c r="E113" s="2"/>
      <c r="F113" s="2"/>
      <c r="G113" s="2"/>
      <c r="H113" s="2"/>
      <c r="I113" s="25"/>
      <c r="J113" s="302"/>
      <c r="K113" s="302"/>
      <c r="L113" s="302"/>
      <c r="M113" s="302"/>
      <c r="N113" s="302"/>
      <c r="O113" s="302"/>
      <c r="P113" s="47"/>
      <c r="Q113" s="47"/>
      <c r="R113" s="47"/>
      <c r="S113" s="47"/>
      <c r="T113" s="47"/>
      <c r="U113" s="47"/>
    </row>
    <row r="114" spans="1:21" ht="12.75">
      <c r="A114" s="11"/>
      <c r="B114" s="10"/>
      <c r="C114" s="35" t="s">
        <v>234</v>
      </c>
      <c r="D114" s="2"/>
      <c r="E114" s="2"/>
      <c r="F114" s="2"/>
      <c r="G114" s="2"/>
      <c r="H114" s="2"/>
      <c r="I114" s="25"/>
      <c r="J114" s="302"/>
      <c r="K114" s="302"/>
      <c r="L114" s="302"/>
      <c r="M114" s="302"/>
      <c r="N114" s="302"/>
      <c r="O114" s="302"/>
      <c r="P114" s="47"/>
      <c r="Q114" s="47"/>
      <c r="R114" s="47"/>
      <c r="S114" s="47"/>
      <c r="T114" s="47"/>
      <c r="U114" s="47"/>
    </row>
    <row r="115" spans="1:21" ht="12.75">
      <c r="A115" s="11"/>
      <c r="B115" s="34"/>
      <c r="C115" s="35" t="s">
        <v>227</v>
      </c>
      <c r="D115" s="2"/>
      <c r="E115" s="2"/>
      <c r="F115" s="2"/>
      <c r="G115" s="2"/>
      <c r="H115" s="2"/>
      <c r="I115" s="25"/>
      <c r="J115" s="302"/>
      <c r="K115" s="302"/>
      <c r="L115" s="302"/>
      <c r="M115" s="302"/>
      <c r="N115" s="302"/>
      <c r="O115" s="302"/>
      <c r="P115" s="47"/>
      <c r="Q115" s="47"/>
      <c r="R115" s="47"/>
      <c r="S115" s="47"/>
      <c r="T115" s="47"/>
      <c r="U115" s="47"/>
    </row>
    <row r="116" spans="1:21" ht="12.75">
      <c r="A116" s="11"/>
      <c r="B116" s="14"/>
      <c r="C116" s="35" t="s">
        <v>228</v>
      </c>
      <c r="D116" s="2"/>
      <c r="E116" s="2"/>
      <c r="F116" s="2"/>
      <c r="G116" s="2"/>
      <c r="H116" s="2"/>
      <c r="I116" s="25"/>
      <c r="J116" s="302"/>
      <c r="K116" s="302"/>
      <c r="L116" s="302"/>
      <c r="M116" s="302"/>
      <c r="N116" s="302"/>
      <c r="O116" s="302"/>
      <c r="P116" s="47"/>
      <c r="Q116" s="47"/>
      <c r="R116" s="47"/>
      <c r="S116" s="47"/>
      <c r="T116" s="47"/>
      <c r="U116" s="47"/>
    </row>
    <row r="117" spans="1:21" ht="12.75">
      <c r="A117" s="11"/>
      <c r="B117" s="1" t="s">
        <v>41</v>
      </c>
      <c r="C117" s="2"/>
      <c r="D117" s="2"/>
      <c r="E117" s="2"/>
      <c r="F117" s="2"/>
      <c r="G117" s="2"/>
      <c r="H117" s="2"/>
      <c r="I117" s="25"/>
      <c r="J117" s="302"/>
      <c r="K117" s="302"/>
      <c r="L117" s="302"/>
      <c r="M117" s="302"/>
      <c r="N117" s="302"/>
      <c r="O117" s="302"/>
      <c r="P117" s="47"/>
      <c r="Q117" s="47"/>
      <c r="R117" s="47"/>
      <c r="S117" s="47"/>
      <c r="T117" s="47"/>
      <c r="U117" s="47"/>
    </row>
    <row r="118" spans="1:21" ht="12.75">
      <c r="A118" s="11"/>
      <c r="B118" s="4"/>
      <c r="C118" s="28" t="s">
        <v>234</v>
      </c>
      <c r="D118" s="2"/>
      <c r="E118" s="2"/>
      <c r="F118" s="2"/>
      <c r="G118" s="2"/>
      <c r="H118" s="2"/>
      <c r="I118" s="25"/>
      <c r="J118" s="302"/>
      <c r="K118" s="302"/>
      <c r="L118" s="302"/>
      <c r="M118" s="302"/>
      <c r="N118" s="302"/>
      <c r="O118" s="302"/>
      <c r="P118" s="47"/>
      <c r="Q118" s="47"/>
      <c r="R118" s="47"/>
      <c r="S118" s="47"/>
      <c r="T118" s="47"/>
      <c r="U118" s="47"/>
    </row>
    <row r="119" spans="1:21" ht="12.75">
      <c r="A119" s="11"/>
      <c r="B119" s="7"/>
      <c r="C119" s="28" t="s">
        <v>227</v>
      </c>
      <c r="D119" s="2"/>
      <c r="E119" s="2"/>
      <c r="F119" s="2"/>
      <c r="G119" s="2"/>
      <c r="H119" s="2"/>
      <c r="I119" s="25"/>
      <c r="J119" s="302"/>
      <c r="K119" s="302"/>
      <c r="L119" s="302"/>
      <c r="M119" s="302"/>
      <c r="N119" s="302"/>
      <c r="O119" s="302"/>
      <c r="P119" s="47"/>
      <c r="Q119" s="47"/>
      <c r="R119" s="47"/>
      <c r="S119" s="47"/>
      <c r="T119" s="47"/>
      <c r="U119" s="47"/>
    </row>
    <row r="120" spans="1:21" ht="12.75">
      <c r="A120" s="11"/>
      <c r="B120" s="7"/>
      <c r="C120" s="28" t="s">
        <v>228</v>
      </c>
      <c r="D120" s="2"/>
      <c r="E120" s="2"/>
      <c r="F120" s="2"/>
      <c r="G120" s="2"/>
      <c r="H120" s="2"/>
      <c r="I120" s="25"/>
      <c r="J120" s="302"/>
      <c r="K120" s="302"/>
      <c r="L120" s="302"/>
      <c r="M120" s="302"/>
      <c r="N120" s="302"/>
      <c r="O120" s="302"/>
      <c r="P120" s="47"/>
      <c r="Q120" s="47"/>
      <c r="R120" s="47"/>
      <c r="S120" s="47"/>
      <c r="T120" s="47"/>
      <c r="U120" s="47"/>
    </row>
    <row r="121" spans="1:21" ht="12.75">
      <c r="A121" s="5" t="s">
        <v>232</v>
      </c>
      <c r="B121" s="2"/>
      <c r="C121" s="2"/>
      <c r="D121" s="2"/>
      <c r="E121" s="2"/>
      <c r="F121" s="2"/>
      <c r="G121" s="2"/>
      <c r="H121" s="2"/>
      <c r="I121" s="25"/>
      <c r="J121" s="309">
        <f>J101+J107+J112</f>
        <v>0</v>
      </c>
      <c r="K121" s="309"/>
      <c r="L121" s="309">
        <f>L101+L107+L112</f>
        <v>89095</v>
      </c>
      <c r="M121" s="309">
        <f>M101+M107+M112</f>
        <v>0</v>
      </c>
      <c r="N121" s="309"/>
      <c r="O121" s="309">
        <f>O101+O107+O112</f>
        <v>94055</v>
      </c>
      <c r="P121" s="108">
        <f>P101+P107+P112</f>
        <v>0</v>
      </c>
      <c r="Q121" s="108"/>
      <c r="R121" s="108">
        <f>R101+R107+R112</f>
        <v>84461</v>
      </c>
      <c r="S121" s="108"/>
      <c r="T121" s="108"/>
      <c r="U121" s="108">
        <f>R121/O121*100</f>
        <v>89.79958534899792</v>
      </c>
    </row>
    <row r="123" spans="15:18" ht="12.75">
      <c r="O123" s="313"/>
      <c r="P123" s="126"/>
      <c r="R123" s="126"/>
    </row>
    <row r="124" spans="4:18" ht="18">
      <c r="D124" s="287"/>
      <c r="E124" s="287"/>
      <c r="F124" s="287"/>
      <c r="G124" s="287"/>
      <c r="H124" s="287"/>
      <c r="I124" s="287"/>
      <c r="J124" s="314"/>
      <c r="P124" s="126"/>
      <c r="R124" s="126"/>
    </row>
  </sheetData>
  <sheetProtection/>
  <mergeCells count="100">
    <mergeCell ref="C91:I91"/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  <mergeCell ref="C74:I74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86:I86"/>
    <mergeCell ref="C88:I88"/>
    <mergeCell ref="C92:I92"/>
    <mergeCell ref="C93:I93"/>
    <mergeCell ref="S10:U10"/>
    <mergeCell ref="C75:I75"/>
    <mergeCell ref="C76:I76"/>
    <mergeCell ref="C77:I77"/>
    <mergeCell ref="A67:I67"/>
    <mergeCell ref="A68:I68"/>
    <mergeCell ref="A72:I72"/>
    <mergeCell ref="B73:I73"/>
    <mergeCell ref="A65:I65"/>
    <mergeCell ref="A66:I66"/>
    <mergeCell ref="C94:I94"/>
    <mergeCell ref="C79:I79"/>
    <mergeCell ref="C82:I82"/>
    <mergeCell ref="C83:I83"/>
    <mergeCell ref="B84:I84"/>
    <mergeCell ref="C85:I85"/>
    <mergeCell ref="C57:I57"/>
    <mergeCell ref="C58:I58"/>
    <mergeCell ref="C63:I63"/>
    <mergeCell ref="C64:I64"/>
    <mergeCell ref="B70:I70"/>
    <mergeCell ref="A71:I71"/>
    <mergeCell ref="B69:I69"/>
    <mergeCell ref="C60:I60"/>
    <mergeCell ref="B53:I53"/>
    <mergeCell ref="C54:I54"/>
    <mergeCell ref="C51:I51"/>
    <mergeCell ref="C52:I52"/>
    <mergeCell ref="C55:I55"/>
    <mergeCell ref="C56:I56"/>
    <mergeCell ref="A45:I45"/>
    <mergeCell ref="A46:I46"/>
    <mergeCell ref="B47:I47"/>
    <mergeCell ref="C48:I48"/>
    <mergeCell ref="C49:I49"/>
    <mergeCell ref="C50:I50"/>
    <mergeCell ref="B39:I39"/>
    <mergeCell ref="C40:I40"/>
    <mergeCell ref="C43:I43"/>
    <mergeCell ref="C44:I44"/>
    <mergeCell ref="C32:I32"/>
    <mergeCell ref="C33:I33"/>
    <mergeCell ref="C34:I34"/>
    <mergeCell ref="C35:I35"/>
    <mergeCell ref="C37:I37"/>
    <mergeCell ref="C41:I41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T124"/>
  <sheetViews>
    <sheetView zoomScalePageLayoutView="0" workbookViewId="0" topLeftCell="C1">
      <selection activeCell="T1" sqref="T1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6" t="s">
        <v>418</v>
      </c>
    </row>
    <row r="3" spans="1:20" ht="12.75">
      <c r="A3" s="321" t="s">
        <v>416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</row>
    <row r="4" spans="1:20" ht="12.75">
      <c r="A4" s="321" t="s">
        <v>236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</row>
    <row r="5" spans="1:20" ht="12.75">
      <c r="A5" s="321" t="s">
        <v>238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</row>
    <row r="6" spans="1:20" ht="12.75">
      <c r="A6" s="321" t="s">
        <v>363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7" spans="1:20" ht="12.75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</row>
    <row r="9" spans="1:17" ht="12.75">
      <c r="A9" s="15"/>
      <c r="B9" s="15"/>
      <c r="C9" s="15"/>
      <c r="D9" s="15"/>
      <c r="E9" s="15"/>
      <c r="F9" s="15"/>
      <c r="G9" s="15"/>
      <c r="H9" s="15"/>
      <c r="P9" s="38"/>
      <c r="Q9" s="38" t="s">
        <v>153</v>
      </c>
    </row>
    <row r="10" spans="1:20" ht="25.5" customHeight="1">
      <c r="A10" s="368" t="s">
        <v>108</v>
      </c>
      <c r="B10" s="369"/>
      <c r="C10" s="369"/>
      <c r="D10" s="369"/>
      <c r="E10" s="369"/>
      <c r="F10" s="369"/>
      <c r="G10" s="369"/>
      <c r="H10" s="370"/>
      <c r="I10" s="380" t="s">
        <v>141</v>
      </c>
      <c r="J10" s="381"/>
      <c r="K10" s="382"/>
      <c r="L10" s="380" t="s">
        <v>142</v>
      </c>
      <c r="M10" s="381"/>
      <c r="N10" s="382"/>
      <c r="O10" s="377" t="s">
        <v>140</v>
      </c>
      <c r="P10" s="367"/>
      <c r="Q10" s="378"/>
      <c r="R10" s="379" t="s">
        <v>143</v>
      </c>
      <c r="S10" s="379"/>
      <c r="T10" s="379"/>
    </row>
    <row r="11" spans="1:20" ht="51">
      <c r="A11" s="371"/>
      <c r="B11" s="372"/>
      <c r="C11" s="372"/>
      <c r="D11" s="372"/>
      <c r="E11" s="372"/>
      <c r="F11" s="372"/>
      <c r="G11" s="372"/>
      <c r="H11" s="373"/>
      <c r="I11" s="183" t="s">
        <v>7</v>
      </c>
      <c r="J11" s="183" t="s">
        <v>8</v>
      </c>
      <c r="K11" s="149" t="s">
        <v>9</v>
      </c>
      <c r="L11" s="183" t="s">
        <v>7</v>
      </c>
      <c r="M11" s="183" t="s">
        <v>8</v>
      </c>
      <c r="N11" s="149" t="s">
        <v>9</v>
      </c>
      <c r="O11" s="183" t="s">
        <v>7</v>
      </c>
      <c r="P11" s="183" t="s">
        <v>8</v>
      </c>
      <c r="Q11" s="149" t="s">
        <v>9</v>
      </c>
      <c r="R11" s="183" t="s">
        <v>7</v>
      </c>
      <c r="S11" s="183" t="s">
        <v>8</v>
      </c>
      <c r="T11" s="149" t="s">
        <v>9</v>
      </c>
    </row>
    <row r="12" spans="1:20" ht="12.75">
      <c r="A12" s="342" t="s">
        <v>98</v>
      </c>
      <c r="B12" s="342"/>
      <c r="C12" s="342"/>
      <c r="D12" s="342"/>
      <c r="E12" s="342"/>
      <c r="F12" s="342"/>
      <c r="G12" s="342"/>
      <c r="H12" s="342"/>
      <c r="I12" s="108"/>
      <c r="J12" s="108"/>
      <c r="K12" s="108"/>
      <c r="L12" s="108">
        <f>L13+L20+L27+L39</f>
        <v>51</v>
      </c>
      <c r="M12" s="108">
        <f>M13+M20+M27+M39</f>
        <v>0</v>
      </c>
      <c r="N12" s="108">
        <f>N13+N20+N27+N39</f>
        <v>0</v>
      </c>
      <c r="O12" s="108"/>
      <c r="P12" s="47"/>
      <c r="Q12" s="47"/>
      <c r="R12" s="47"/>
      <c r="S12" s="19"/>
      <c r="T12" s="19"/>
    </row>
    <row r="13" spans="1:20" ht="12.75">
      <c r="A13" s="162"/>
      <c r="B13" s="345" t="s">
        <v>166</v>
      </c>
      <c r="C13" s="346"/>
      <c r="D13" s="346"/>
      <c r="E13" s="346"/>
      <c r="F13" s="346"/>
      <c r="G13" s="346"/>
      <c r="H13" s="346"/>
      <c r="I13" s="165"/>
      <c r="J13" s="165"/>
      <c r="K13" s="165"/>
      <c r="L13" s="47"/>
      <c r="M13" s="47"/>
      <c r="N13" s="47"/>
      <c r="O13" s="47"/>
      <c r="P13" s="47"/>
      <c r="Q13" s="47"/>
      <c r="R13" s="47"/>
      <c r="S13" s="19"/>
      <c r="T13" s="19"/>
    </row>
    <row r="14" spans="1:20" ht="12.75">
      <c r="A14" s="74"/>
      <c r="B14" s="167"/>
      <c r="C14" s="324" t="s">
        <v>173</v>
      </c>
      <c r="D14" s="325"/>
      <c r="E14" s="325"/>
      <c r="F14" s="325"/>
      <c r="G14" s="325"/>
      <c r="H14" s="326"/>
      <c r="I14" s="165"/>
      <c r="J14" s="165"/>
      <c r="K14" s="165"/>
      <c r="L14" s="47"/>
      <c r="M14" s="47"/>
      <c r="N14" s="47"/>
      <c r="O14" s="47"/>
      <c r="P14" s="47"/>
      <c r="Q14" s="47"/>
      <c r="R14" s="47"/>
      <c r="S14" s="19"/>
      <c r="T14" s="19"/>
    </row>
    <row r="15" spans="1:20" ht="12.75">
      <c r="A15" s="74"/>
      <c r="B15" s="185"/>
      <c r="C15" s="324" t="s">
        <v>174</v>
      </c>
      <c r="D15" s="325"/>
      <c r="E15" s="325"/>
      <c r="F15" s="325"/>
      <c r="G15" s="325"/>
      <c r="H15" s="326"/>
      <c r="I15" s="165"/>
      <c r="J15" s="165"/>
      <c r="K15" s="165"/>
      <c r="L15" s="47"/>
      <c r="M15" s="47"/>
      <c r="N15" s="47"/>
      <c r="O15" s="47"/>
      <c r="P15" s="47"/>
      <c r="Q15" s="47"/>
      <c r="R15" s="47"/>
      <c r="S15" s="19"/>
      <c r="T15" s="19"/>
    </row>
    <row r="16" spans="1:20" ht="12.75">
      <c r="A16" s="74"/>
      <c r="B16" s="185"/>
      <c r="C16" s="324" t="s">
        <v>175</v>
      </c>
      <c r="D16" s="325"/>
      <c r="E16" s="325"/>
      <c r="F16" s="325"/>
      <c r="G16" s="325"/>
      <c r="H16" s="326"/>
      <c r="I16" s="165"/>
      <c r="J16" s="165"/>
      <c r="K16" s="165"/>
      <c r="L16" s="47"/>
      <c r="M16" s="47"/>
      <c r="N16" s="47"/>
      <c r="O16" s="47"/>
      <c r="P16" s="47"/>
      <c r="Q16" s="47"/>
      <c r="R16" s="47"/>
      <c r="S16" s="19"/>
      <c r="T16" s="19"/>
    </row>
    <row r="17" spans="1:20" ht="12.75">
      <c r="A17" s="74"/>
      <c r="B17" s="185"/>
      <c r="C17" s="324" t="s">
        <v>176</v>
      </c>
      <c r="D17" s="325"/>
      <c r="E17" s="325"/>
      <c r="F17" s="325"/>
      <c r="G17" s="325"/>
      <c r="H17" s="326"/>
      <c r="I17" s="165"/>
      <c r="J17" s="165"/>
      <c r="K17" s="165"/>
      <c r="L17" s="47"/>
      <c r="M17" s="47"/>
      <c r="N17" s="47"/>
      <c r="O17" s="47"/>
      <c r="P17" s="47"/>
      <c r="Q17" s="47"/>
      <c r="R17" s="47"/>
      <c r="S17" s="19"/>
      <c r="T17" s="19"/>
    </row>
    <row r="18" spans="1:20" ht="12.75">
      <c r="A18" s="74"/>
      <c r="B18" s="185"/>
      <c r="C18" s="324" t="s">
        <v>177</v>
      </c>
      <c r="D18" s="325"/>
      <c r="E18" s="325"/>
      <c r="F18" s="325"/>
      <c r="G18" s="325"/>
      <c r="H18" s="326"/>
      <c r="I18" s="165"/>
      <c r="J18" s="165"/>
      <c r="K18" s="165"/>
      <c r="L18" s="47"/>
      <c r="M18" s="47"/>
      <c r="N18" s="47"/>
      <c r="O18" s="47"/>
      <c r="P18" s="47"/>
      <c r="Q18" s="47"/>
      <c r="R18" s="47"/>
      <c r="S18" s="19"/>
      <c r="T18" s="19"/>
    </row>
    <row r="19" spans="1:20" ht="12.75">
      <c r="A19" s="74"/>
      <c r="B19" s="185"/>
      <c r="C19" s="356" t="s">
        <v>178</v>
      </c>
      <c r="D19" s="357"/>
      <c r="E19" s="357"/>
      <c r="F19" s="357"/>
      <c r="G19" s="357"/>
      <c r="H19" s="358"/>
      <c r="I19" s="165"/>
      <c r="J19" s="165"/>
      <c r="K19" s="165"/>
      <c r="L19" s="47"/>
      <c r="M19" s="47"/>
      <c r="N19" s="47"/>
      <c r="O19" s="47"/>
      <c r="P19" s="47"/>
      <c r="Q19" s="47"/>
      <c r="R19" s="47"/>
      <c r="S19" s="19"/>
      <c r="T19" s="19"/>
    </row>
    <row r="20" spans="1:20" ht="12.75">
      <c r="A20" s="162"/>
      <c r="B20" s="346" t="s">
        <v>255</v>
      </c>
      <c r="C20" s="346"/>
      <c r="D20" s="346"/>
      <c r="E20" s="346"/>
      <c r="F20" s="346"/>
      <c r="G20" s="346"/>
      <c r="H20" s="346"/>
      <c r="I20" s="165"/>
      <c r="J20" s="165"/>
      <c r="K20" s="165"/>
      <c r="L20" s="47"/>
      <c r="M20" s="47"/>
      <c r="N20" s="47"/>
      <c r="O20" s="47"/>
      <c r="P20" s="47"/>
      <c r="Q20" s="47"/>
      <c r="R20" s="47"/>
      <c r="S20" s="19"/>
      <c r="T20" s="19"/>
    </row>
    <row r="21" spans="1:20" ht="12.75">
      <c r="A21" s="74"/>
      <c r="B21" s="10"/>
      <c r="C21" s="347" t="s">
        <v>181</v>
      </c>
      <c r="D21" s="332"/>
      <c r="E21" s="332"/>
      <c r="F21" s="332"/>
      <c r="G21" s="332"/>
      <c r="H21" s="332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19"/>
      <c r="T21" s="19"/>
    </row>
    <row r="22" spans="1:20" ht="12.75" customHeight="1">
      <c r="A22" s="74"/>
      <c r="B22" s="34"/>
      <c r="C22" s="351" t="s">
        <v>182</v>
      </c>
      <c r="D22" s="352"/>
      <c r="E22" s="352"/>
      <c r="F22" s="352"/>
      <c r="G22" s="352"/>
      <c r="H22" s="352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19"/>
      <c r="T22" s="19"/>
    </row>
    <row r="23" spans="1:20" ht="12.75">
      <c r="A23" s="74"/>
      <c r="B23" s="34"/>
      <c r="C23" s="347" t="s">
        <v>183</v>
      </c>
      <c r="D23" s="332"/>
      <c r="E23" s="332"/>
      <c r="F23" s="332"/>
      <c r="G23" s="332"/>
      <c r="H23" s="332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19"/>
      <c r="T23" s="19"/>
    </row>
    <row r="24" spans="1:20" ht="12.75">
      <c r="A24" s="74"/>
      <c r="B24" s="34"/>
      <c r="C24" s="347" t="s">
        <v>184</v>
      </c>
      <c r="D24" s="332"/>
      <c r="E24" s="332"/>
      <c r="F24" s="332"/>
      <c r="G24" s="332"/>
      <c r="H24" s="332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19"/>
      <c r="T24" s="19"/>
    </row>
    <row r="25" spans="1:20" ht="12.75">
      <c r="A25" s="74"/>
      <c r="B25" s="34"/>
      <c r="C25" s="347" t="s">
        <v>185</v>
      </c>
      <c r="D25" s="332"/>
      <c r="E25" s="332"/>
      <c r="F25" s="332"/>
      <c r="G25" s="332"/>
      <c r="H25" s="332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9"/>
      <c r="T25" s="19"/>
    </row>
    <row r="26" spans="1:20" ht="12.75">
      <c r="A26" s="74"/>
      <c r="B26" s="34"/>
      <c r="C26" s="347" t="s">
        <v>186</v>
      </c>
      <c r="D26" s="332"/>
      <c r="E26" s="332"/>
      <c r="F26" s="332"/>
      <c r="G26" s="332"/>
      <c r="H26" s="332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9"/>
      <c r="T26" s="19"/>
    </row>
    <row r="27" spans="1:20" ht="12.75">
      <c r="A27" s="162"/>
      <c r="B27" s="346" t="s">
        <v>188</v>
      </c>
      <c r="C27" s="346"/>
      <c r="D27" s="346"/>
      <c r="E27" s="346"/>
      <c r="F27" s="346"/>
      <c r="G27" s="346"/>
      <c r="H27" s="346"/>
      <c r="I27" s="165"/>
      <c r="J27" s="165"/>
      <c r="K27" s="165"/>
      <c r="L27" s="165">
        <f>SUM(L28:L38)</f>
        <v>51</v>
      </c>
      <c r="M27" s="165"/>
      <c r="N27" s="165"/>
      <c r="O27" s="165"/>
      <c r="P27" s="165"/>
      <c r="Q27" s="165"/>
      <c r="R27" s="47"/>
      <c r="S27" s="19"/>
      <c r="T27" s="19"/>
    </row>
    <row r="28" spans="1:20" ht="12.75">
      <c r="A28" s="74"/>
      <c r="B28" s="10"/>
      <c r="C28" s="359" t="s">
        <v>189</v>
      </c>
      <c r="D28" s="330"/>
      <c r="E28" s="330"/>
      <c r="F28" s="330"/>
      <c r="G28" s="330"/>
      <c r="H28" s="330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19"/>
      <c r="T28" s="19"/>
    </row>
    <row r="29" spans="1:20" ht="12.75">
      <c r="A29" s="74"/>
      <c r="B29" s="34"/>
      <c r="C29" s="359" t="s">
        <v>190</v>
      </c>
      <c r="D29" s="330"/>
      <c r="E29" s="330"/>
      <c r="F29" s="330"/>
      <c r="G29" s="330"/>
      <c r="H29" s="330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19"/>
      <c r="T29" s="19"/>
    </row>
    <row r="30" spans="1:20" ht="12.75">
      <c r="A30" s="74"/>
      <c r="B30" s="34"/>
      <c r="C30" s="359" t="s">
        <v>191</v>
      </c>
      <c r="D30" s="330"/>
      <c r="E30" s="330"/>
      <c r="F30" s="330"/>
      <c r="G30" s="330"/>
      <c r="H30" s="330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19"/>
      <c r="T30" s="19"/>
    </row>
    <row r="31" spans="1:20" ht="12.75">
      <c r="A31" s="74"/>
      <c r="B31" s="34"/>
      <c r="C31" s="347" t="s">
        <v>192</v>
      </c>
      <c r="D31" s="332"/>
      <c r="E31" s="332"/>
      <c r="F31" s="332"/>
      <c r="G31" s="332"/>
      <c r="H31" s="332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19"/>
      <c r="T31" s="19"/>
    </row>
    <row r="32" spans="1:20" ht="12.75">
      <c r="A32" s="74"/>
      <c r="B32" s="34"/>
      <c r="C32" s="347" t="s">
        <v>193</v>
      </c>
      <c r="D32" s="332"/>
      <c r="E32" s="332"/>
      <c r="F32" s="332"/>
      <c r="G32" s="332"/>
      <c r="H32" s="332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19"/>
      <c r="T32" s="19"/>
    </row>
    <row r="33" spans="1:20" ht="12.75">
      <c r="A33" s="74"/>
      <c r="B33" s="34"/>
      <c r="C33" s="324" t="s">
        <v>194</v>
      </c>
      <c r="D33" s="325"/>
      <c r="E33" s="325"/>
      <c r="F33" s="325"/>
      <c r="G33" s="325"/>
      <c r="H33" s="32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19"/>
      <c r="T33" s="19"/>
    </row>
    <row r="34" spans="1:20" ht="12.75">
      <c r="A34" s="74"/>
      <c r="B34" s="34"/>
      <c r="C34" s="324" t="s">
        <v>195</v>
      </c>
      <c r="D34" s="325"/>
      <c r="E34" s="325"/>
      <c r="F34" s="325"/>
      <c r="G34" s="325"/>
      <c r="H34" s="32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19"/>
      <c r="T34" s="19"/>
    </row>
    <row r="35" spans="1:20" ht="12.75">
      <c r="A35" s="74"/>
      <c r="B35" s="34"/>
      <c r="C35" s="324" t="s">
        <v>196</v>
      </c>
      <c r="D35" s="325"/>
      <c r="E35" s="325"/>
      <c r="F35" s="325"/>
      <c r="G35" s="325"/>
      <c r="H35" s="32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19"/>
      <c r="T35" s="19"/>
    </row>
    <row r="36" spans="1:20" ht="12.75">
      <c r="A36" s="74"/>
      <c r="B36" s="34"/>
      <c r="C36" s="347" t="s">
        <v>197</v>
      </c>
      <c r="D36" s="332"/>
      <c r="E36" s="332"/>
      <c r="F36" s="332"/>
      <c r="G36" s="332"/>
      <c r="H36" s="332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9"/>
      <c r="T36" s="19"/>
    </row>
    <row r="37" spans="1:20" ht="12.75">
      <c r="A37" s="74"/>
      <c r="B37" s="34"/>
      <c r="C37" s="324" t="s">
        <v>328</v>
      </c>
      <c r="D37" s="325"/>
      <c r="E37" s="325"/>
      <c r="F37" s="325"/>
      <c r="G37" s="325"/>
      <c r="H37" s="326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19"/>
      <c r="T37" s="19"/>
    </row>
    <row r="38" spans="1:20" ht="12.75">
      <c r="A38" s="74"/>
      <c r="B38" s="14"/>
      <c r="C38" s="347" t="s">
        <v>198</v>
      </c>
      <c r="D38" s="332"/>
      <c r="E38" s="332"/>
      <c r="F38" s="332"/>
      <c r="G38" s="332"/>
      <c r="H38" s="332"/>
      <c r="I38" s="47"/>
      <c r="J38" s="47"/>
      <c r="K38" s="47"/>
      <c r="L38" s="47">
        <v>51</v>
      </c>
      <c r="M38" s="47"/>
      <c r="N38" s="47"/>
      <c r="O38" s="47"/>
      <c r="P38" s="47"/>
      <c r="Q38" s="47"/>
      <c r="R38" s="47"/>
      <c r="S38" s="19"/>
      <c r="T38" s="19"/>
    </row>
    <row r="39" spans="1:20" ht="12.75">
      <c r="A39" s="162"/>
      <c r="B39" s="346" t="s">
        <v>165</v>
      </c>
      <c r="C39" s="346"/>
      <c r="D39" s="346"/>
      <c r="E39" s="346"/>
      <c r="F39" s="346"/>
      <c r="G39" s="346"/>
      <c r="H39" s="346"/>
      <c r="I39" s="165"/>
      <c r="J39" s="165"/>
      <c r="K39" s="165"/>
      <c r="L39" s="47"/>
      <c r="M39" s="47"/>
      <c r="N39" s="47"/>
      <c r="O39" s="47"/>
      <c r="P39" s="47"/>
      <c r="Q39" s="47"/>
      <c r="R39" s="47"/>
      <c r="S39" s="19"/>
      <c r="T39" s="19"/>
    </row>
    <row r="40" spans="1:20" ht="12.75">
      <c r="A40" s="74"/>
      <c r="B40" s="166"/>
      <c r="C40" s="327" t="s">
        <v>205</v>
      </c>
      <c r="D40" s="343"/>
      <c r="E40" s="343"/>
      <c r="F40" s="343"/>
      <c r="G40" s="343"/>
      <c r="H40" s="344"/>
      <c r="I40" s="109"/>
      <c r="J40" s="109"/>
      <c r="K40" s="109"/>
      <c r="L40" s="47"/>
      <c r="M40" s="47"/>
      <c r="N40" s="47"/>
      <c r="O40" s="47"/>
      <c r="P40" s="47"/>
      <c r="Q40" s="47"/>
      <c r="R40" s="47"/>
      <c r="S40" s="19"/>
      <c r="T40" s="19"/>
    </row>
    <row r="41" spans="1:20" ht="12.75">
      <c r="A41" s="74"/>
      <c r="B41" s="170"/>
      <c r="C41" s="324" t="s">
        <v>329</v>
      </c>
      <c r="D41" s="325"/>
      <c r="E41" s="325"/>
      <c r="F41" s="325"/>
      <c r="G41" s="325"/>
      <c r="H41" s="326"/>
      <c r="I41" s="109"/>
      <c r="J41" s="109"/>
      <c r="K41" s="109"/>
      <c r="L41" s="47"/>
      <c r="M41" s="47"/>
      <c r="N41" s="47"/>
      <c r="O41" s="47"/>
      <c r="P41" s="47"/>
      <c r="Q41" s="47"/>
      <c r="R41" s="47"/>
      <c r="S41" s="19"/>
      <c r="T41" s="19"/>
    </row>
    <row r="42" spans="1:20" ht="25.5" customHeight="1">
      <c r="A42" s="74"/>
      <c r="B42" s="170"/>
      <c r="C42" s="361" t="s">
        <v>330</v>
      </c>
      <c r="D42" s="362"/>
      <c r="E42" s="362"/>
      <c r="F42" s="362"/>
      <c r="G42" s="362"/>
      <c r="H42" s="363"/>
      <c r="I42" s="109"/>
      <c r="J42" s="109"/>
      <c r="K42" s="109"/>
      <c r="L42" s="47"/>
      <c r="M42" s="47"/>
      <c r="N42" s="47"/>
      <c r="O42" s="47"/>
      <c r="P42" s="47"/>
      <c r="Q42" s="47"/>
      <c r="R42" s="47"/>
      <c r="S42" s="19"/>
      <c r="T42" s="19"/>
    </row>
    <row r="43" spans="1:20" ht="12.75">
      <c r="A43" s="74"/>
      <c r="B43" s="170"/>
      <c r="C43" s="327" t="s">
        <v>0</v>
      </c>
      <c r="D43" s="343"/>
      <c r="E43" s="343"/>
      <c r="F43" s="343"/>
      <c r="G43" s="343"/>
      <c r="H43" s="344"/>
      <c r="I43" s="109"/>
      <c r="J43" s="109"/>
      <c r="K43" s="109"/>
      <c r="L43" s="47"/>
      <c r="M43" s="47"/>
      <c r="N43" s="47"/>
      <c r="O43" s="47"/>
      <c r="P43" s="47"/>
      <c r="Q43" s="47"/>
      <c r="R43" s="47"/>
      <c r="S43" s="19"/>
      <c r="T43" s="19"/>
    </row>
    <row r="44" spans="1:20" ht="12.75">
      <c r="A44" s="74"/>
      <c r="B44" s="170"/>
      <c r="C44" s="327" t="s">
        <v>206</v>
      </c>
      <c r="D44" s="343"/>
      <c r="E44" s="343"/>
      <c r="F44" s="343"/>
      <c r="G44" s="343"/>
      <c r="H44" s="344"/>
      <c r="I44" s="109"/>
      <c r="J44" s="109"/>
      <c r="K44" s="109"/>
      <c r="L44" s="47"/>
      <c r="M44" s="47"/>
      <c r="N44" s="47"/>
      <c r="O44" s="47"/>
      <c r="P44" s="47"/>
      <c r="Q44" s="47"/>
      <c r="R44" s="47"/>
      <c r="S44" s="19"/>
      <c r="T44" s="19"/>
    </row>
    <row r="45" spans="1:20" ht="12.75">
      <c r="A45" s="348"/>
      <c r="B45" s="349"/>
      <c r="C45" s="349"/>
      <c r="D45" s="349"/>
      <c r="E45" s="349"/>
      <c r="F45" s="349"/>
      <c r="G45" s="349"/>
      <c r="H45" s="350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19"/>
      <c r="T45" s="19"/>
    </row>
    <row r="46" spans="1:20" ht="12.75">
      <c r="A46" s="342" t="s">
        <v>99</v>
      </c>
      <c r="B46" s="342"/>
      <c r="C46" s="342"/>
      <c r="D46" s="342"/>
      <c r="E46" s="342"/>
      <c r="F46" s="342"/>
      <c r="G46" s="342"/>
      <c r="H46" s="342"/>
      <c r="I46" s="108"/>
      <c r="J46" s="108"/>
      <c r="K46" s="108"/>
      <c r="L46" s="47"/>
      <c r="M46" s="47"/>
      <c r="N46" s="47"/>
      <c r="O46" s="47"/>
      <c r="P46" s="47"/>
      <c r="Q46" s="47"/>
      <c r="R46" s="47"/>
      <c r="S46" s="19"/>
      <c r="T46" s="19"/>
    </row>
    <row r="47" spans="1:20" ht="12.75">
      <c r="A47" s="186"/>
      <c r="B47" s="333" t="s">
        <v>187</v>
      </c>
      <c r="C47" s="334"/>
      <c r="D47" s="334"/>
      <c r="E47" s="334"/>
      <c r="F47" s="334"/>
      <c r="G47" s="334"/>
      <c r="H47" s="335"/>
      <c r="I47" s="108"/>
      <c r="J47" s="108"/>
      <c r="K47" s="108"/>
      <c r="L47" s="47"/>
      <c r="M47" s="47"/>
      <c r="N47" s="47"/>
      <c r="O47" s="47"/>
      <c r="P47" s="47"/>
      <c r="Q47" s="47"/>
      <c r="R47" s="47"/>
      <c r="S47" s="19"/>
      <c r="T47" s="19"/>
    </row>
    <row r="48" spans="1:20" ht="12.75" customHeight="1">
      <c r="A48" s="187"/>
      <c r="B48" s="34"/>
      <c r="C48" s="340" t="s">
        <v>179</v>
      </c>
      <c r="D48" s="341"/>
      <c r="E48" s="341"/>
      <c r="F48" s="341"/>
      <c r="G48" s="341"/>
      <c r="H48" s="341"/>
      <c r="I48" s="108"/>
      <c r="J48" s="108"/>
      <c r="K48" s="108"/>
      <c r="L48" s="47"/>
      <c r="M48" s="47"/>
      <c r="N48" s="47"/>
      <c r="O48" s="47"/>
      <c r="P48" s="47"/>
      <c r="Q48" s="47"/>
      <c r="R48" s="47"/>
      <c r="S48" s="19"/>
      <c r="T48" s="19"/>
    </row>
    <row r="49" spans="1:20" ht="12.75">
      <c r="A49" s="187"/>
      <c r="B49" s="34"/>
      <c r="C49" s="338" t="s">
        <v>175</v>
      </c>
      <c r="D49" s="339"/>
      <c r="E49" s="339"/>
      <c r="F49" s="339"/>
      <c r="G49" s="339"/>
      <c r="H49" s="339"/>
      <c r="I49" s="108"/>
      <c r="J49" s="108"/>
      <c r="K49" s="108"/>
      <c r="L49" s="47"/>
      <c r="M49" s="47"/>
      <c r="N49" s="47"/>
      <c r="O49" s="47"/>
      <c r="P49" s="47"/>
      <c r="Q49" s="47"/>
      <c r="R49" s="47"/>
      <c r="S49" s="19"/>
      <c r="T49" s="19"/>
    </row>
    <row r="50" spans="1:20" ht="12.75">
      <c r="A50" s="187"/>
      <c r="B50" s="34"/>
      <c r="C50" s="338" t="s">
        <v>176</v>
      </c>
      <c r="D50" s="339"/>
      <c r="E50" s="339"/>
      <c r="F50" s="339"/>
      <c r="G50" s="339"/>
      <c r="H50" s="339"/>
      <c r="I50" s="108"/>
      <c r="J50" s="108"/>
      <c r="K50" s="108"/>
      <c r="L50" s="47"/>
      <c r="M50" s="47"/>
      <c r="N50" s="47"/>
      <c r="O50" s="47"/>
      <c r="P50" s="47"/>
      <c r="Q50" s="47"/>
      <c r="R50" s="47"/>
      <c r="S50" s="19"/>
      <c r="T50" s="19"/>
    </row>
    <row r="51" spans="1:20" ht="12.75">
      <c r="A51" s="187"/>
      <c r="B51" s="34"/>
      <c r="C51" s="336" t="s">
        <v>177</v>
      </c>
      <c r="D51" s="337"/>
      <c r="E51" s="337"/>
      <c r="F51" s="337"/>
      <c r="G51" s="337"/>
      <c r="H51" s="337"/>
      <c r="I51" s="108"/>
      <c r="J51" s="108"/>
      <c r="K51" s="108"/>
      <c r="L51" s="47"/>
      <c r="M51" s="47"/>
      <c r="N51" s="47"/>
      <c r="O51" s="47"/>
      <c r="P51" s="47"/>
      <c r="Q51" s="47"/>
      <c r="R51" s="47"/>
      <c r="S51" s="19"/>
      <c r="T51" s="19"/>
    </row>
    <row r="52" spans="1:20" ht="12.75">
      <c r="A52" s="187"/>
      <c r="B52" s="34"/>
      <c r="C52" s="338" t="s">
        <v>180</v>
      </c>
      <c r="D52" s="339"/>
      <c r="E52" s="339"/>
      <c r="F52" s="339"/>
      <c r="G52" s="339"/>
      <c r="H52" s="339"/>
      <c r="I52" s="108"/>
      <c r="J52" s="108"/>
      <c r="K52" s="108"/>
      <c r="L52" s="47"/>
      <c r="M52" s="47"/>
      <c r="N52" s="47"/>
      <c r="O52" s="47"/>
      <c r="P52" s="47"/>
      <c r="Q52" s="47"/>
      <c r="R52" s="47"/>
      <c r="S52" s="19"/>
      <c r="T52" s="19"/>
    </row>
    <row r="53" spans="1:20" ht="12.75">
      <c r="A53" s="162"/>
      <c r="B53" s="345" t="s">
        <v>199</v>
      </c>
      <c r="C53" s="346"/>
      <c r="D53" s="346"/>
      <c r="E53" s="346"/>
      <c r="F53" s="346"/>
      <c r="G53" s="346"/>
      <c r="H53" s="346"/>
      <c r="I53" s="108"/>
      <c r="J53" s="108"/>
      <c r="K53" s="108"/>
      <c r="L53" s="47"/>
      <c r="M53" s="47"/>
      <c r="N53" s="47"/>
      <c r="O53" s="47"/>
      <c r="P53" s="47"/>
      <c r="Q53" s="47"/>
      <c r="R53" s="47"/>
      <c r="S53" s="19"/>
      <c r="T53" s="19"/>
    </row>
    <row r="54" spans="1:20" ht="12.75">
      <c r="A54" s="74"/>
      <c r="B54" s="167"/>
      <c r="C54" s="324" t="s">
        <v>200</v>
      </c>
      <c r="D54" s="325"/>
      <c r="E54" s="325"/>
      <c r="F54" s="325"/>
      <c r="G54" s="325"/>
      <c r="H54" s="326"/>
      <c r="I54" s="108"/>
      <c r="J54" s="108"/>
      <c r="K54" s="108"/>
      <c r="L54" s="47"/>
      <c r="M54" s="47"/>
      <c r="N54" s="47"/>
      <c r="O54" s="47"/>
      <c r="P54" s="47"/>
      <c r="Q54" s="47"/>
      <c r="R54" s="47"/>
      <c r="S54" s="19"/>
      <c r="T54" s="19"/>
    </row>
    <row r="55" spans="1:20" ht="12.75">
      <c r="A55" s="74"/>
      <c r="B55" s="185"/>
      <c r="C55" s="324" t="s">
        <v>201</v>
      </c>
      <c r="D55" s="325"/>
      <c r="E55" s="325"/>
      <c r="F55" s="325"/>
      <c r="G55" s="325"/>
      <c r="H55" s="326"/>
      <c r="I55" s="108"/>
      <c r="J55" s="108"/>
      <c r="K55" s="108"/>
      <c r="L55" s="47"/>
      <c r="M55" s="47"/>
      <c r="N55" s="47"/>
      <c r="O55" s="47"/>
      <c r="P55" s="47"/>
      <c r="Q55" s="47"/>
      <c r="R55" s="47"/>
      <c r="S55" s="19"/>
      <c r="T55" s="19"/>
    </row>
    <row r="56" spans="1:20" ht="12.75">
      <c r="A56" s="74"/>
      <c r="B56" s="185"/>
      <c r="C56" s="324" t="s">
        <v>202</v>
      </c>
      <c r="D56" s="325"/>
      <c r="E56" s="325"/>
      <c r="F56" s="325"/>
      <c r="G56" s="325"/>
      <c r="H56" s="326"/>
      <c r="I56" s="108"/>
      <c r="J56" s="108"/>
      <c r="K56" s="108"/>
      <c r="L56" s="47"/>
      <c r="M56" s="47"/>
      <c r="N56" s="47"/>
      <c r="O56" s="47"/>
      <c r="P56" s="47"/>
      <c r="Q56" s="47"/>
      <c r="R56" s="47"/>
      <c r="S56" s="19"/>
      <c r="T56" s="19"/>
    </row>
    <row r="57" spans="1:20" ht="12.75">
      <c r="A57" s="74"/>
      <c r="B57" s="34"/>
      <c r="C57" s="347" t="s">
        <v>203</v>
      </c>
      <c r="D57" s="347"/>
      <c r="E57" s="347"/>
      <c r="F57" s="347"/>
      <c r="G57" s="347"/>
      <c r="H57" s="3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19"/>
      <c r="T57" s="19"/>
    </row>
    <row r="58" spans="1:20" ht="12.75">
      <c r="A58" s="74"/>
      <c r="B58" s="34"/>
      <c r="C58" s="347" t="s">
        <v>204</v>
      </c>
      <c r="D58" s="347"/>
      <c r="E58" s="347"/>
      <c r="F58" s="347"/>
      <c r="G58" s="347"/>
      <c r="H58" s="3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19"/>
      <c r="T58" s="19"/>
    </row>
    <row r="59" spans="1:20" ht="12.75">
      <c r="A59" s="162"/>
      <c r="B59" s="346" t="s">
        <v>100</v>
      </c>
      <c r="C59" s="332"/>
      <c r="D59" s="332"/>
      <c r="E59" s="332"/>
      <c r="F59" s="332"/>
      <c r="G59" s="332"/>
      <c r="H59" s="332"/>
      <c r="I59" s="165"/>
      <c r="J59" s="165"/>
      <c r="K59" s="165"/>
      <c r="L59" s="47"/>
      <c r="M59" s="47"/>
      <c r="N59" s="47"/>
      <c r="O59" s="47"/>
      <c r="P59" s="47"/>
      <c r="Q59" s="47"/>
      <c r="R59" s="47"/>
      <c r="S59" s="19"/>
      <c r="T59" s="19"/>
    </row>
    <row r="60" spans="1:20" ht="12.75">
      <c r="A60" s="74"/>
      <c r="B60" s="166"/>
      <c r="C60" s="327" t="s">
        <v>205</v>
      </c>
      <c r="D60" s="343"/>
      <c r="E60" s="343"/>
      <c r="F60" s="343"/>
      <c r="G60" s="343"/>
      <c r="H60" s="344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9"/>
      <c r="T60" s="19"/>
    </row>
    <row r="61" spans="1:20" ht="12.75">
      <c r="A61" s="74"/>
      <c r="B61" s="170"/>
      <c r="C61" s="324" t="s">
        <v>331</v>
      </c>
      <c r="D61" s="325"/>
      <c r="E61" s="325"/>
      <c r="F61" s="325"/>
      <c r="G61" s="325"/>
      <c r="H61" s="32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9"/>
      <c r="T61" s="19"/>
    </row>
    <row r="62" spans="1:20" ht="25.5" customHeight="1">
      <c r="A62" s="74"/>
      <c r="B62" s="170"/>
      <c r="C62" s="361" t="s">
        <v>332</v>
      </c>
      <c r="D62" s="362"/>
      <c r="E62" s="362"/>
      <c r="F62" s="362"/>
      <c r="G62" s="362"/>
      <c r="H62" s="363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19"/>
      <c r="T62" s="19"/>
    </row>
    <row r="63" spans="1:20" ht="12.75">
      <c r="A63" s="74"/>
      <c r="B63" s="170"/>
      <c r="C63" s="327" t="s">
        <v>0</v>
      </c>
      <c r="D63" s="343"/>
      <c r="E63" s="343"/>
      <c r="F63" s="343"/>
      <c r="G63" s="343"/>
      <c r="H63" s="344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19"/>
      <c r="T63" s="19"/>
    </row>
    <row r="64" spans="1:20" ht="12.75">
      <c r="A64" s="74"/>
      <c r="B64" s="170"/>
      <c r="C64" s="327" t="s">
        <v>207</v>
      </c>
      <c r="D64" s="343"/>
      <c r="E64" s="343"/>
      <c r="F64" s="343"/>
      <c r="G64" s="343"/>
      <c r="H64" s="344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19"/>
      <c r="T64" s="19"/>
    </row>
    <row r="65" spans="1:20" ht="12.75">
      <c r="A65" s="348"/>
      <c r="B65" s="349"/>
      <c r="C65" s="349"/>
      <c r="D65" s="349"/>
      <c r="E65" s="349"/>
      <c r="F65" s="349"/>
      <c r="G65" s="349"/>
      <c r="H65" s="350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19"/>
      <c r="T65" s="19"/>
    </row>
    <row r="66" spans="1:20" ht="12.75">
      <c r="A66" s="342" t="s">
        <v>1</v>
      </c>
      <c r="B66" s="342"/>
      <c r="C66" s="342"/>
      <c r="D66" s="342"/>
      <c r="E66" s="342"/>
      <c r="F66" s="342"/>
      <c r="G66" s="342"/>
      <c r="H66" s="342"/>
      <c r="I66" s="108"/>
      <c r="J66" s="108"/>
      <c r="K66" s="108"/>
      <c r="L66" s="108">
        <f>L12+L46</f>
        <v>51</v>
      </c>
      <c r="M66" s="108"/>
      <c r="N66" s="108"/>
      <c r="O66" s="108"/>
      <c r="P66" s="47"/>
      <c r="Q66" s="47"/>
      <c r="R66" s="262"/>
      <c r="S66" s="19"/>
      <c r="T66" s="19"/>
    </row>
    <row r="67" spans="1:20" ht="12.75">
      <c r="A67" s="364"/>
      <c r="B67" s="365"/>
      <c r="C67" s="365"/>
      <c r="D67" s="365"/>
      <c r="E67" s="365"/>
      <c r="F67" s="365"/>
      <c r="G67" s="365"/>
      <c r="H67" s="366"/>
      <c r="I67" s="108"/>
      <c r="J67" s="108"/>
      <c r="K67" s="108"/>
      <c r="L67" s="47"/>
      <c r="M67" s="47"/>
      <c r="N67" s="47"/>
      <c r="O67" s="47"/>
      <c r="P67" s="47"/>
      <c r="Q67" s="47"/>
      <c r="R67" s="47"/>
      <c r="S67" s="19"/>
      <c r="T67" s="19"/>
    </row>
    <row r="68" spans="1:20" ht="25.5" customHeight="1">
      <c r="A68" s="360" t="s">
        <v>208</v>
      </c>
      <c r="B68" s="332"/>
      <c r="C68" s="332"/>
      <c r="D68" s="332"/>
      <c r="E68" s="332"/>
      <c r="F68" s="332"/>
      <c r="G68" s="332"/>
      <c r="H68" s="332"/>
      <c r="I68" s="114">
        <f>I69+I70</f>
        <v>128</v>
      </c>
      <c r="J68" s="114"/>
      <c r="K68" s="114"/>
      <c r="L68" s="114">
        <f>L69+L70</f>
        <v>1182</v>
      </c>
      <c r="M68" s="114"/>
      <c r="N68" s="114"/>
      <c r="O68" s="114"/>
      <c r="P68" s="113"/>
      <c r="Q68" s="113"/>
      <c r="R68" s="114"/>
      <c r="S68" s="19"/>
      <c r="T68" s="19"/>
    </row>
    <row r="69" spans="1:20" ht="12.75">
      <c r="A69" s="33"/>
      <c r="B69" s="332" t="s">
        <v>101</v>
      </c>
      <c r="C69" s="332"/>
      <c r="D69" s="332"/>
      <c r="E69" s="332"/>
      <c r="F69" s="332"/>
      <c r="G69" s="332"/>
      <c r="H69" s="332"/>
      <c r="I69" s="47">
        <v>128</v>
      </c>
      <c r="J69" s="47"/>
      <c r="K69" s="47"/>
      <c r="L69" s="47">
        <v>1182</v>
      </c>
      <c r="M69" s="47"/>
      <c r="N69" s="47"/>
      <c r="O69" s="47"/>
      <c r="P69" s="47"/>
      <c r="Q69" s="47"/>
      <c r="R69" s="47"/>
      <c r="S69" s="19"/>
      <c r="T69" s="19"/>
    </row>
    <row r="70" spans="1:20" ht="12.75">
      <c r="A70" s="162"/>
      <c r="B70" s="332" t="s">
        <v>102</v>
      </c>
      <c r="C70" s="332"/>
      <c r="D70" s="332"/>
      <c r="E70" s="332"/>
      <c r="F70" s="332"/>
      <c r="G70" s="332"/>
      <c r="H70" s="332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19"/>
      <c r="T70" s="19"/>
    </row>
    <row r="71" spans="1:20" ht="12.75">
      <c r="A71" s="331"/>
      <c r="B71" s="332"/>
      <c r="C71" s="332"/>
      <c r="D71" s="332"/>
      <c r="E71" s="332"/>
      <c r="F71" s="332"/>
      <c r="G71" s="332"/>
      <c r="H71" s="332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19"/>
      <c r="T71" s="19"/>
    </row>
    <row r="72" spans="1:20" ht="12.75">
      <c r="A72" s="342" t="s">
        <v>2</v>
      </c>
      <c r="B72" s="342"/>
      <c r="C72" s="342"/>
      <c r="D72" s="342"/>
      <c r="E72" s="342"/>
      <c r="F72" s="342"/>
      <c r="G72" s="342"/>
      <c r="H72" s="342"/>
      <c r="I72" s="108">
        <f>I73+I84</f>
        <v>36870</v>
      </c>
      <c r="J72" s="108"/>
      <c r="K72" s="47"/>
      <c r="L72" s="108">
        <f>L73+L84</f>
        <v>36491</v>
      </c>
      <c r="M72" s="108"/>
      <c r="N72" s="108"/>
      <c r="O72" s="108"/>
      <c r="P72" s="47"/>
      <c r="Q72" s="47"/>
      <c r="R72" s="108"/>
      <c r="S72" s="19"/>
      <c r="T72" s="19"/>
    </row>
    <row r="73" spans="1:20" ht="12.75">
      <c r="A73" s="33"/>
      <c r="B73" s="332" t="s">
        <v>103</v>
      </c>
      <c r="C73" s="332"/>
      <c r="D73" s="332"/>
      <c r="E73" s="332"/>
      <c r="F73" s="332"/>
      <c r="G73" s="332"/>
      <c r="H73" s="332"/>
      <c r="I73" s="47">
        <f>SUM(I74:I83)</f>
        <v>36545</v>
      </c>
      <c r="J73" s="47"/>
      <c r="K73" s="47"/>
      <c r="L73" s="47">
        <f>SUM(L74:L83)</f>
        <v>35916</v>
      </c>
      <c r="M73" s="47"/>
      <c r="N73" s="47"/>
      <c r="O73" s="47"/>
      <c r="P73" s="47"/>
      <c r="Q73" s="47"/>
      <c r="R73" s="47"/>
      <c r="S73" s="19"/>
      <c r="T73" s="19"/>
    </row>
    <row r="74" spans="1:20" ht="12.75">
      <c r="A74" s="74"/>
      <c r="B74" s="164"/>
      <c r="C74" s="327" t="s">
        <v>336</v>
      </c>
      <c r="D74" s="328"/>
      <c r="E74" s="328"/>
      <c r="F74" s="328"/>
      <c r="G74" s="328"/>
      <c r="H74" s="329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19"/>
      <c r="T74" s="19"/>
    </row>
    <row r="75" spans="1:20" ht="12.75">
      <c r="A75" s="74"/>
      <c r="B75" s="169"/>
      <c r="C75" s="327" t="s">
        <v>4</v>
      </c>
      <c r="D75" s="328"/>
      <c r="E75" s="328"/>
      <c r="F75" s="328"/>
      <c r="G75" s="328"/>
      <c r="H75" s="329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19"/>
      <c r="T75" s="19"/>
    </row>
    <row r="76" spans="1:20" ht="12.75">
      <c r="A76" s="74"/>
      <c r="B76" s="169"/>
      <c r="C76" s="327" t="s">
        <v>209</v>
      </c>
      <c r="D76" s="328"/>
      <c r="E76" s="328"/>
      <c r="F76" s="328"/>
      <c r="G76" s="328"/>
      <c r="H76" s="329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19"/>
      <c r="T76" s="19"/>
    </row>
    <row r="77" spans="1:20" ht="12.75">
      <c r="A77" s="74"/>
      <c r="B77" s="169"/>
      <c r="C77" s="324" t="s">
        <v>210</v>
      </c>
      <c r="D77" s="325"/>
      <c r="E77" s="325"/>
      <c r="F77" s="325"/>
      <c r="G77" s="325"/>
      <c r="H77" s="326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19"/>
      <c r="T77" s="19"/>
    </row>
    <row r="78" spans="1:20" ht="12.75">
      <c r="A78" s="74"/>
      <c r="B78" s="169"/>
      <c r="C78" s="327" t="s">
        <v>5</v>
      </c>
      <c r="D78" s="328"/>
      <c r="E78" s="328"/>
      <c r="F78" s="328"/>
      <c r="G78" s="328"/>
      <c r="H78" s="329"/>
      <c r="I78" s="47">
        <v>36545</v>
      </c>
      <c r="J78" s="47"/>
      <c r="K78" s="47"/>
      <c r="L78" s="47">
        <v>35916</v>
      </c>
      <c r="M78" s="47"/>
      <c r="N78" s="47"/>
      <c r="O78" s="47"/>
      <c r="P78" s="47"/>
      <c r="Q78" s="47"/>
      <c r="R78" s="47"/>
      <c r="S78" s="19"/>
      <c r="T78" s="19"/>
    </row>
    <row r="79" spans="1:20" ht="12.75">
      <c r="A79" s="74"/>
      <c r="B79" s="169"/>
      <c r="C79" s="327" t="s">
        <v>335</v>
      </c>
      <c r="D79" s="328"/>
      <c r="E79" s="328"/>
      <c r="F79" s="328"/>
      <c r="G79" s="328"/>
      <c r="H79" s="329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19"/>
      <c r="T79" s="19"/>
    </row>
    <row r="80" spans="1:20" ht="12.75">
      <c r="A80" s="74"/>
      <c r="B80" s="169"/>
      <c r="C80" s="324" t="s">
        <v>334</v>
      </c>
      <c r="D80" s="325"/>
      <c r="E80" s="325"/>
      <c r="F80" s="325"/>
      <c r="G80" s="325"/>
      <c r="H80" s="32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19"/>
      <c r="T80" s="19"/>
    </row>
    <row r="81" spans="1:20" ht="12.75">
      <c r="A81" s="74"/>
      <c r="B81" s="169"/>
      <c r="C81" s="327" t="s">
        <v>6</v>
      </c>
      <c r="D81" s="328"/>
      <c r="E81" s="328"/>
      <c r="F81" s="328"/>
      <c r="G81" s="328"/>
      <c r="H81" s="329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19"/>
      <c r="T81" s="19"/>
    </row>
    <row r="82" spans="1:20" ht="12.75">
      <c r="A82" s="74"/>
      <c r="B82" s="169"/>
      <c r="C82" s="327" t="s">
        <v>212</v>
      </c>
      <c r="D82" s="328"/>
      <c r="E82" s="328"/>
      <c r="F82" s="328"/>
      <c r="G82" s="328"/>
      <c r="H82" s="329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19"/>
      <c r="T82" s="19"/>
    </row>
    <row r="83" spans="1:20" ht="12.75">
      <c r="A83" s="74"/>
      <c r="B83" s="163"/>
      <c r="C83" s="324" t="s">
        <v>333</v>
      </c>
      <c r="D83" s="325"/>
      <c r="E83" s="325"/>
      <c r="F83" s="325"/>
      <c r="G83" s="325"/>
      <c r="H83" s="326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19"/>
      <c r="T83" s="19"/>
    </row>
    <row r="84" spans="1:20" ht="12.75">
      <c r="A84" s="162"/>
      <c r="B84" s="330" t="s">
        <v>104</v>
      </c>
      <c r="C84" s="330"/>
      <c r="D84" s="330"/>
      <c r="E84" s="330"/>
      <c r="F84" s="330"/>
      <c r="G84" s="330"/>
      <c r="H84" s="330"/>
      <c r="I84" s="47">
        <f>SUM(I85:I94)</f>
        <v>325</v>
      </c>
      <c r="J84" s="47">
        <f>SUM(J85:J94)</f>
        <v>0</v>
      </c>
      <c r="K84" s="47">
        <f>SUM(K85:K94)</f>
        <v>0</v>
      </c>
      <c r="L84" s="47">
        <f>SUM(L85:L94)</f>
        <v>575</v>
      </c>
      <c r="M84" s="47"/>
      <c r="N84" s="47"/>
      <c r="O84" s="47"/>
      <c r="P84" s="47"/>
      <c r="Q84" s="47"/>
      <c r="R84" s="47"/>
      <c r="S84" s="19"/>
      <c r="T84" s="19"/>
    </row>
    <row r="85" spans="1:20" ht="12.75">
      <c r="A85" s="74"/>
      <c r="B85" s="180"/>
      <c r="C85" s="327" t="s">
        <v>336</v>
      </c>
      <c r="D85" s="328"/>
      <c r="E85" s="328"/>
      <c r="F85" s="328"/>
      <c r="G85" s="328"/>
      <c r="H85" s="329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19"/>
      <c r="T85" s="19"/>
    </row>
    <row r="86" spans="1:20" ht="12.75">
      <c r="A86" s="74"/>
      <c r="B86" s="181"/>
      <c r="C86" s="327" t="s">
        <v>4</v>
      </c>
      <c r="D86" s="328"/>
      <c r="E86" s="328"/>
      <c r="F86" s="328"/>
      <c r="G86" s="328"/>
      <c r="H86" s="329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19"/>
      <c r="T86" s="19"/>
    </row>
    <row r="87" spans="1:20" ht="12.75">
      <c r="A87" s="74"/>
      <c r="B87" s="181"/>
      <c r="C87" s="327" t="s">
        <v>209</v>
      </c>
      <c r="D87" s="328"/>
      <c r="E87" s="328"/>
      <c r="F87" s="328"/>
      <c r="G87" s="328"/>
      <c r="H87" s="329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19"/>
      <c r="T87" s="19"/>
    </row>
    <row r="88" spans="1:20" ht="12.75">
      <c r="A88" s="74"/>
      <c r="B88" s="181"/>
      <c r="C88" s="324" t="s">
        <v>210</v>
      </c>
      <c r="D88" s="325"/>
      <c r="E88" s="325"/>
      <c r="F88" s="325"/>
      <c r="G88" s="325"/>
      <c r="H88" s="326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19"/>
      <c r="T88" s="19"/>
    </row>
    <row r="89" spans="1:20" ht="12.75">
      <c r="A89" s="74"/>
      <c r="B89" s="181"/>
      <c r="C89" s="327" t="s">
        <v>5</v>
      </c>
      <c r="D89" s="328"/>
      <c r="E89" s="328"/>
      <c r="F89" s="328"/>
      <c r="G89" s="328"/>
      <c r="H89" s="329"/>
      <c r="I89" s="47">
        <v>325</v>
      </c>
      <c r="J89" s="47"/>
      <c r="K89" s="47"/>
      <c r="L89" s="47">
        <v>575</v>
      </c>
      <c r="M89" s="47"/>
      <c r="N89" s="47"/>
      <c r="O89" s="47"/>
      <c r="P89" s="47"/>
      <c r="Q89" s="47"/>
      <c r="R89" s="47"/>
      <c r="S89" s="19"/>
      <c r="T89" s="19"/>
    </row>
    <row r="90" spans="1:20" ht="12.75">
      <c r="A90" s="74"/>
      <c r="B90" s="181"/>
      <c r="C90" s="327" t="s">
        <v>335</v>
      </c>
      <c r="D90" s="328"/>
      <c r="E90" s="328"/>
      <c r="F90" s="328"/>
      <c r="G90" s="328"/>
      <c r="H90" s="329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19"/>
      <c r="T90" s="19"/>
    </row>
    <row r="91" spans="1:20" ht="12.75">
      <c r="A91" s="74"/>
      <c r="B91" s="181"/>
      <c r="C91" s="324" t="s">
        <v>334</v>
      </c>
      <c r="D91" s="325"/>
      <c r="E91" s="325"/>
      <c r="F91" s="325"/>
      <c r="G91" s="325"/>
      <c r="H91" s="32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19"/>
      <c r="T91" s="19"/>
    </row>
    <row r="92" spans="1:20" ht="12.75">
      <c r="A92" s="74"/>
      <c r="B92" s="181"/>
      <c r="C92" s="327" t="s">
        <v>6</v>
      </c>
      <c r="D92" s="328"/>
      <c r="E92" s="328"/>
      <c r="F92" s="328"/>
      <c r="G92" s="328"/>
      <c r="H92" s="329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19"/>
      <c r="T92" s="19"/>
    </row>
    <row r="93" spans="1:20" ht="12.75">
      <c r="A93" s="74"/>
      <c r="B93" s="181"/>
      <c r="C93" s="327" t="s">
        <v>212</v>
      </c>
      <c r="D93" s="328"/>
      <c r="E93" s="328"/>
      <c r="F93" s="328"/>
      <c r="G93" s="328"/>
      <c r="H93" s="329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19"/>
      <c r="T93" s="19"/>
    </row>
    <row r="94" spans="1:20" ht="12.75">
      <c r="A94" s="74"/>
      <c r="B94" s="181"/>
      <c r="C94" s="324" t="s">
        <v>333</v>
      </c>
      <c r="D94" s="325"/>
      <c r="E94" s="325"/>
      <c r="F94" s="325"/>
      <c r="G94" s="325"/>
      <c r="H94" s="32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19"/>
      <c r="T94" s="19"/>
    </row>
    <row r="95" spans="1:20" ht="12.75">
      <c r="A95" s="331"/>
      <c r="B95" s="331"/>
      <c r="C95" s="332"/>
      <c r="D95" s="332"/>
      <c r="E95" s="332"/>
      <c r="F95" s="332"/>
      <c r="G95" s="332"/>
      <c r="H95" s="332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19"/>
      <c r="T95" s="19"/>
    </row>
    <row r="96" spans="1:20" ht="12.75">
      <c r="A96" s="342" t="s">
        <v>213</v>
      </c>
      <c r="B96" s="342"/>
      <c r="C96" s="342"/>
      <c r="D96" s="342"/>
      <c r="E96" s="342"/>
      <c r="F96" s="342"/>
      <c r="G96" s="342"/>
      <c r="H96" s="342"/>
      <c r="I96" s="108">
        <f>I66+I68+I72</f>
        <v>36998</v>
      </c>
      <c r="J96" s="108"/>
      <c r="K96" s="108"/>
      <c r="L96" s="108">
        <f>L66+L68+L72</f>
        <v>37724</v>
      </c>
      <c r="M96" s="108"/>
      <c r="N96" s="108"/>
      <c r="O96" s="108"/>
      <c r="P96" s="47"/>
      <c r="Q96" s="47"/>
      <c r="R96" s="108"/>
      <c r="S96" s="19"/>
      <c r="T96" s="19"/>
    </row>
    <row r="97" spans="1:20" ht="12.75">
      <c r="A97" s="152"/>
      <c r="B97" s="152"/>
      <c r="C97" s="152"/>
      <c r="D97" s="152"/>
      <c r="E97" s="152"/>
      <c r="F97" s="152"/>
      <c r="G97" s="152"/>
      <c r="H97" s="152"/>
      <c r="I97" s="150"/>
      <c r="J97" s="150"/>
      <c r="K97" s="150"/>
      <c r="L97" s="58"/>
      <c r="M97" s="58"/>
      <c r="N97" s="58"/>
      <c r="O97" s="58"/>
      <c r="P97" s="58"/>
      <c r="Q97" s="58"/>
      <c r="R97" s="58"/>
      <c r="S97" s="7"/>
      <c r="T97" s="7"/>
    </row>
    <row r="98" spans="16:17" ht="12.75">
      <c r="P98" s="38"/>
      <c r="Q98" s="38" t="s">
        <v>153</v>
      </c>
    </row>
    <row r="99" spans="1:20" ht="12.75" customHeight="1">
      <c r="A99" s="368" t="s">
        <v>108</v>
      </c>
      <c r="B99" s="369"/>
      <c r="C99" s="369"/>
      <c r="D99" s="369"/>
      <c r="E99" s="369"/>
      <c r="F99" s="369"/>
      <c r="G99" s="369"/>
      <c r="H99" s="370"/>
      <c r="I99" s="380" t="s">
        <v>141</v>
      </c>
      <c r="J99" s="381"/>
      <c r="K99" s="382"/>
      <c r="L99" s="380" t="s">
        <v>142</v>
      </c>
      <c r="M99" s="381"/>
      <c r="N99" s="382"/>
      <c r="O99" s="377" t="s">
        <v>140</v>
      </c>
      <c r="P99" s="367"/>
      <c r="Q99" s="378"/>
      <c r="R99" s="379" t="s">
        <v>143</v>
      </c>
      <c r="S99" s="379"/>
      <c r="T99" s="379"/>
    </row>
    <row r="100" spans="1:20" ht="51">
      <c r="A100" s="371"/>
      <c r="B100" s="372"/>
      <c r="C100" s="372"/>
      <c r="D100" s="372"/>
      <c r="E100" s="372"/>
      <c r="F100" s="372"/>
      <c r="G100" s="372"/>
      <c r="H100" s="373"/>
      <c r="I100" s="183" t="s">
        <v>7</v>
      </c>
      <c r="J100" s="183" t="s">
        <v>8</v>
      </c>
      <c r="K100" s="149" t="s">
        <v>9</v>
      </c>
      <c r="L100" s="183" t="s">
        <v>7</v>
      </c>
      <c r="M100" s="183" t="s">
        <v>8</v>
      </c>
      <c r="N100" s="149" t="s">
        <v>9</v>
      </c>
      <c r="O100" s="183" t="s">
        <v>7</v>
      </c>
      <c r="P100" s="183" t="s">
        <v>8</v>
      </c>
      <c r="Q100" s="149" t="s">
        <v>9</v>
      </c>
      <c r="R100" s="183" t="s">
        <v>7</v>
      </c>
      <c r="S100" s="183" t="s">
        <v>8</v>
      </c>
      <c r="T100" s="149" t="s">
        <v>9</v>
      </c>
    </row>
    <row r="101" spans="1:20" ht="12.75">
      <c r="A101" s="57" t="s">
        <v>233</v>
      </c>
      <c r="B101" s="35"/>
      <c r="C101" s="35"/>
      <c r="D101" s="35"/>
      <c r="E101" s="35"/>
      <c r="F101" s="35"/>
      <c r="G101" s="2"/>
      <c r="H101" s="25"/>
      <c r="I101" s="108">
        <f>SUM(I102:I106)</f>
        <v>36673</v>
      </c>
      <c r="J101" s="47"/>
      <c r="K101" s="47"/>
      <c r="L101" s="108">
        <f>SUM(L102:L106)</f>
        <v>37149</v>
      </c>
      <c r="M101" s="47"/>
      <c r="N101" s="47"/>
      <c r="O101" s="108"/>
      <c r="P101" s="47"/>
      <c r="Q101" s="47"/>
      <c r="R101" s="108"/>
      <c r="S101" s="19"/>
      <c r="T101" s="19"/>
    </row>
    <row r="102" spans="1:20" ht="12.75">
      <c r="A102" s="74"/>
      <c r="B102" s="28" t="s">
        <v>158</v>
      </c>
      <c r="C102" s="2"/>
      <c r="D102" s="35"/>
      <c r="E102" s="35"/>
      <c r="F102" s="35"/>
      <c r="G102" s="2"/>
      <c r="H102" s="25"/>
      <c r="I102" s="47">
        <v>21956</v>
      </c>
      <c r="J102" s="47"/>
      <c r="K102" s="47"/>
      <c r="L102" s="47">
        <v>22537</v>
      </c>
      <c r="M102" s="47"/>
      <c r="N102" s="47"/>
      <c r="O102" s="47"/>
      <c r="P102" s="47"/>
      <c r="Q102" s="47"/>
      <c r="R102" s="47"/>
      <c r="S102" s="19"/>
      <c r="T102" s="19"/>
    </row>
    <row r="103" spans="1:20" ht="12.75">
      <c r="A103" s="74"/>
      <c r="B103" s="28" t="s">
        <v>229</v>
      </c>
      <c r="C103" s="35"/>
      <c r="D103" s="35"/>
      <c r="E103" s="35"/>
      <c r="F103" s="35"/>
      <c r="G103" s="2"/>
      <c r="H103" s="25"/>
      <c r="I103" s="47">
        <v>6031</v>
      </c>
      <c r="J103" s="47"/>
      <c r="K103" s="47"/>
      <c r="L103" s="47">
        <v>6175</v>
      </c>
      <c r="M103" s="47"/>
      <c r="N103" s="47"/>
      <c r="O103" s="47"/>
      <c r="P103" s="47"/>
      <c r="Q103" s="47"/>
      <c r="R103" s="47"/>
      <c r="S103" s="19"/>
      <c r="T103" s="19"/>
    </row>
    <row r="104" spans="1:20" ht="12.75">
      <c r="A104" s="74"/>
      <c r="B104" s="28" t="s">
        <v>159</v>
      </c>
      <c r="C104" s="35"/>
      <c r="D104" s="35"/>
      <c r="E104" s="35"/>
      <c r="F104" s="35"/>
      <c r="G104" s="2"/>
      <c r="H104" s="25"/>
      <c r="I104" s="47">
        <v>8686</v>
      </c>
      <c r="J104" s="47"/>
      <c r="K104" s="47"/>
      <c r="L104" s="47">
        <v>8437</v>
      </c>
      <c r="M104" s="47"/>
      <c r="N104" s="47"/>
      <c r="O104" s="47"/>
      <c r="P104" s="47"/>
      <c r="Q104" s="47"/>
      <c r="R104" s="47"/>
      <c r="S104" s="19"/>
      <c r="T104" s="19"/>
    </row>
    <row r="105" spans="1:20" ht="12.75">
      <c r="A105" s="74"/>
      <c r="B105" s="28" t="s">
        <v>107</v>
      </c>
      <c r="C105" s="35"/>
      <c r="D105" s="35"/>
      <c r="E105" s="35"/>
      <c r="F105" s="35"/>
      <c r="G105" s="2"/>
      <c r="H105" s="25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19"/>
      <c r="T105" s="19"/>
    </row>
    <row r="106" spans="1:20" ht="12.75">
      <c r="A106" s="74"/>
      <c r="B106" s="28" t="s">
        <v>160</v>
      </c>
      <c r="C106" s="35"/>
      <c r="D106" s="35"/>
      <c r="E106" s="35"/>
      <c r="F106" s="35"/>
      <c r="G106" s="2"/>
      <c r="H106" s="25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19"/>
      <c r="T106" s="19"/>
    </row>
    <row r="107" spans="1:20" ht="12.75">
      <c r="A107" s="5" t="s">
        <v>219</v>
      </c>
      <c r="B107" s="35"/>
      <c r="C107" s="35"/>
      <c r="D107" s="35"/>
      <c r="E107" s="35"/>
      <c r="F107" s="35"/>
      <c r="G107" s="2"/>
      <c r="H107" s="25"/>
      <c r="I107" s="108">
        <f>SUM(I108:I110)</f>
        <v>325</v>
      </c>
      <c r="J107" s="108"/>
      <c r="K107" s="108"/>
      <c r="L107" s="108">
        <f>SUM(L108:L110)</f>
        <v>575</v>
      </c>
      <c r="M107" s="47"/>
      <c r="N107" s="47"/>
      <c r="O107" s="108"/>
      <c r="P107" s="47"/>
      <c r="Q107" s="47"/>
      <c r="R107" s="108"/>
      <c r="S107" s="19"/>
      <c r="T107" s="19"/>
    </row>
    <row r="108" spans="1:20" ht="12.75">
      <c r="A108" s="74"/>
      <c r="B108" s="28" t="s">
        <v>216</v>
      </c>
      <c r="C108" s="35"/>
      <c r="D108" s="35"/>
      <c r="E108" s="35"/>
      <c r="F108" s="35"/>
      <c r="G108" s="2"/>
      <c r="H108" s="25"/>
      <c r="I108" s="47">
        <v>325</v>
      </c>
      <c r="J108" s="47"/>
      <c r="K108" s="47"/>
      <c r="L108" s="47">
        <v>575</v>
      </c>
      <c r="M108" s="47"/>
      <c r="N108" s="47"/>
      <c r="O108" s="47"/>
      <c r="P108" s="47"/>
      <c r="Q108" s="47"/>
      <c r="R108" s="47"/>
      <c r="S108" s="19"/>
      <c r="T108" s="19"/>
    </row>
    <row r="109" spans="1:20" ht="12.75">
      <c r="A109" s="74"/>
      <c r="B109" s="28" t="s">
        <v>217</v>
      </c>
      <c r="C109" s="35"/>
      <c r="D109" s="35"/>
      <c r="E109" s="35"/>
      <c r="F109" s="35"/>
      <c r="G109" s="2"/>
      <c r="H109" s="25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19"/>
      <c r="T109" s="19"/>
    </row>
    <row r="110" spans="1:20" ht="12.75">
      <c r="A110" s="74"/>
      <c r="B110" s="28" t="s">
        <v>218</v>
      </c>
      <c r="C110" s="2"/>
      <c r="D110" s="2"/>
      <c r="E110" s="2"/>
      <c r="F110" s="2"/>
      <c r="G110" s="2"/>
      <c r="H110" s="25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19"/>
      <c r="T110" s="19"/>
    </row>
    <row r="111" spans="1:20" ht="12.75">
      <c r="A111" s="5" t="s">
        <v>231</v>
      </c>
      <c r="B111" s="2"/>
      <c r="C111" s="2"/>
      <c r="D111" s="2"/>
      <c r="E111" s="2"/>
      <c r="F111" s="2"/>
      <c r="G111" s="2"/>
      <c r="H111" s="25"/>
      <c r="I111" s="108">
        <f>I101+I107</f>
        <v>36998</v>
      </c>
      <c r="J111" s="108"/>
      <c r="K111" s="47"/>
      <c r="L111" s="108">
        <f>L101+L107</f>
        <v>37724</v>
      </c>
      <c r="M111" s="47"/>
      <c r="N111" s="47"/>
      <c r="O111" s="108"/>
      <c r="P111" s="47"/>
      <c r="Q111" s="47"/>
      <c r="R111" s="108"/>
      <c r="S111" s="19"/>
      <c r="T111" s="19"/>
    </row>
    <row r="112" spans="1:20" ht="12.75">
      <c r="A112" s="5" t="s">
        <v>220</v>
      </c>
      <c r="B112" s="2"/>
      <c r="C112" s="2"/>
      <c r="D112" s="2"/>
      <c r="E112" s="2"/>
      <c r="F112" s="2"/>
      <c r="G112" s="2"/>
      <c r="H112" s="25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19"/>
      <c r="T112" s="19"/>
    </row>
    <row r="113" spans="1:20" ht="12.75">
      <c r="A113" s="22"/>
      <c r="B113" s="1" t="s">
        <v>40</v>
      </c>
      <c r="C113" s="2"/>
      <c r="D113" s="2"/>
      <c r="E113" s="2"/>
      <c r="F113" s="2"/>
      <c r="G113" s="2"/>
      <c r="H113" s="25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19"/>
      <c r="T113" s="19"/>
    </row>
    <row r="114" spans="1:20" ht="12.75">
      <c r="A114" s="11"/>
      <c r="B114" s="10"/>
      <c r="C114" s="35" t="s">
        <v>234</v>
      </c>
      <c r="D114" s="2"/>
      <c r="E114" s="2"/>
      <c r="F114" s="2"/>
      <c r="G114" s="2"/>
      <c r="H114" s="25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19"/>
      <c r="T114" s="19"/>
    </row>
    <row r="115" spans="1:20" ht="12.75">
      <c r="A115" s="11"/>
      <c r="B115" s="34"/>
      <c r="C115" s="35" t="s">
        <v>227</v>
      </c>
      <c r="D115" s="2"/>
      <c r="E115" s="2"/>
      <c r="F115" s="2"/>
      <c r="G115" s="2"/>
      <c r="H115" s="25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19"/>
      <c r="T115" s="19"/>
    </row>
    <row r="116" spans="1:20" ht="12.75">
      <c r="A116" s="11"/>
      <c r="B116" s="14"/>
      <c r="C116" s="35" t="s">
        <v>228</v>
      </c>
      <c r="D116" s="2"/>
      <c r="E116" s="2"/>
      <c r="F116" s="2"/>
      <c r="G116" s="2"/>
      <c r="H116" s="25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19"/>
      <c r="T116" s="19"/>
    </row>
    <row r="117" spans="1:20" ht="12.75">
      <c r="A117" s="11"/>
      <c r="B117" s="1" t="s">
        <v>41</v>
      </c>
      <c r="C117" s="2"/>
      <c r="D117" s="2"/>
      <c r="E117" s="2"/>
      <c r="F117" s="2"/>
      <c r="G117" s="2"/>
      <c r="H117" s="25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19"/>
      <c r="T117" s="19"/>
    </row>
    <row r="118" spans="1:20" ht="12.75">
      <c r="A118" s="11"/>
      <c r="B118" s="4"/>
      <c r="C118" s="28" t="s">
        <v>234</v>
      </c>
      <c r="D118" s="2"/>
      <c r="E118" s="2"/>
      <c r="F118" s="2"/>
      <c r="G118" s="2"/>
      <c r="H118" s="25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19"/>
      <c r="T118" s="19"/>
    </row>
    <row r="119" spans="1:20" ht="12.75">
      <c r="A119" s="11"/>
      <c r="B119" s="7"/>
      <c r="C119" s="28" t="s">
        <v>227</v>
      </c>
      <c r="D119" s="2"/>
      <c r="E119" s="2"/>
      <c r="F119" s="2"/>
      <c r="G119" s="2"/>
      <c r="H119" s="25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19"/>
      <c r="T119" s="19"/>
    </row>
    <row r="120" spans="1:20" ht="12.75">
      <c r="A120" s="11"/>
      <c r="B120" s="7"/>
      <c r="C120" s="28" t="s">
        <v>228</v>
      </c>
      <c r="D120" s="2"/>
      <c r="E120" s="2"/>
      <c r="F120" s="2"/>
      <c r="G120" s="2"/>
      <c r="H120" s="25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19"/>
      <c r="T120" s="19"/>
    </row>
    <row r="121" spans="1:20" ht="12.75">
      <c r="A121" s="5" t="s">
        <v>232</v>
      </c>
      <c r="B121" s="2"/>
      <c r="C121" s="2"/>
      <c r="D121" s="2"/>
      <c r="E121" s="2"/>
      <c r="F121" s="2"/>
      <c r="G121" s="2"/>
      <c r="H121" s="25"/>
      <c r="I121" s="108">
        <f>I111+I112</f>
        <v>36998</v>
      </c>
      <c r="J121" s="108"/>
      <c r="K121" s="47"/>
      <c r="L121" s="108">
        <f>L111+L112</f>
        <v>37724</v>
      </c>
      <c r="M121" s="108"/>
      <c r="N121" s="108"/>
      <c r="O121" s="108"/>
      <c r="P121" s="47"/>
      <c r="Q121" s="47"/>
      <c r="R121" s="108"/>
      <c r="S121" s="19"/>
      <c r="T121" s="19"/>
    </row>
    <row r="124" ht="18">
      <c r="E124" s="287"/>
    </row>
  </sheetData>
  <sheetProtection/>
  <mergeCells count="100">
    <mergeCell ref="C62:H62"/>
    <mergeCell ref="C80:H80"/>
    <mergeCell ref="C85:H85"/>
    <mergeCell ref="C37:H37"/>
    <mergeCell ref="C41:H41"/>
    <mergeCell ref="C42:H42"/>
    <mergeCell ref="C61:H61"/>
    <mergeCell ref="C83:H83"/>
    <mergeCell ref="B84:H84"/>
    <mergeCell ref="C75:H75"/>
    <mergeCell ref="R99:T99"/>
    <mergeCell ref="C93:H93"/>
    <mergeCell ref="C94:H94"/>
    <mergeCell ref="A95:H95"/>
    <mergeCell ref="A96:H96"/>
    <mergeCell ref="A99:H100"/>
    <mergeCell ref="I99:K99"/>
    <mergeCell ref="O99:Q99"/>
    <mergeCell ref="C86:H86"/>
    <mergeCell ref="C87:H87"/>
    <mergeCell ref="C88:H88"/>
    <mergeCell ref="L99:N99"/>
    <mergeCell ref="C89:H89"/>
    <mergeCell ref="C90:H90"/>
    <mergeCell ref="C91:H91"/>
    <mergeCell ref="C92:H92"/>
    <mergeCell ref="C79:H79"/>
    <mergeCell ref="C82:H82"/>
    <mergeCell ref="B73:H73"/>
    <mergeCell ref="C74:H74"/>
    <mergeCell ref="A71:H71"/>
    <mergeCell ref="A72:H72"/>
    <mergeCell ref="C76:H76"/>
    <mergeCell ref="C77:H77"/>
    <mergeCell ref="C78:H78"/>
    <mergeCell ref="C81:H81"/>
    <mergeCell ref="A65:H65"/>
    <mergeCell ref="A66:H66"/>
    <mergeCell ref="A67:H67"/>
    <mergeCell ref="A68:H68"/>
    <mergeCell ref="B69:H69"/>
    <mergeCell ref="B70:H70"/>
    <mergeCell ref="B47:H47"/>
    <mergeCell ref="C48:H48"/>
    <mergeCell ref="C57:H57"/>
    <mergeCell ref="C58:H58"/>
    <mergeCell ref="C49:H49"/>
    <mergeCell ref="C50:H50"/>
    <mergeCell ref="C63:H63"/>
    <mergeCell ref="C64:H64"/>
    <mergeCell ref="C51:H51"/>
    <mergeCell ref="C52:H52"/>
    <mergeCell ref="B53:H53"/>
    <mergeCell ref="C54:H54"/>
    <mergeCell ref="B59:H59"/>
    <mergeCell ref="C60:H60"/>
    <mergeCell ref="C55:H55"/>
    <mergeCell ref="C56:H56"/>
    <mergeCell ref="A45:H45"/>
    <mergeCell ref="A46:H46"/>
    <mergeCell ref="C36:H36"/>
    <mergeCell ref="C38:H38"/>
    <mergeCell ref="B39:H39"/>
    <mergeCell ref="C40:H40"/>
    <mergeCell ref="C30:H30"/>
    <mergeCell ref="C31:H31"/>
    <mergeCell ref="C32:H32"/>
    <mergeCell ref="C33:H33"/>
    <mergeCell ref="C43:H43"/>
    <mergeCell ref="C44:H44"/>
    <mergeCell ref="O10:Q10"/>
    <mergeCell ref="R10:T10"/>
    <mergeCell ref="C34:H34"/>
    <mergeCell ref="C35:H35"/>
    <mergeCell ref="C24:H24"/>
    <mergeCell ref="C25:H25"/>
    <mergeCell ref="C26:H26"/>
    <mergeCell ref="B27:H27"/>
    <mergeCell ref="C28:H28"/>
    <mergeCell ref="C29:H29"/>
    <mergeCell ref="C22:H22"/>
    <mergeCell ref="C23:H23"/>
    <mergeCell ref="A12:H12"/>
    <mergeCell ref="B13:H13"/>
    <mergeCell ref="C14:H14"/>
    <mergeCell ref="C15:H15"/>
    <mergeCell ref="C18:H18"/>
    <mergeCell ref="C19:H19"/>
    <mergeCell ref="B20:H20"/>
    <mergeCell ref="C21:H21"/>
    <mergeCell ref="C16:H16"/>
    <mergeCell ref="C17:H17"/>
    <mergeCell ref="A3:T3"/>
    <mergeCell ref="A4:T4"/>
    <mergeCell ref="A5:T5"/>
    <mergeCell ref="A6:T6"/>
    <mergeCell ref="A7:T7"/>
    <mergeCell ref="A10:H11"/>
    <mergeCell ref="I10:K10"/>
    <mergeCell ref="L10:N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126"/>
  <sheetViews>
    <sheetView zoomScalePageLayoutView="0" workbookViewId="0" topLeftCell="C1">
      <selection activeCell="T1" sqref="T1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6" t="s">
        <v>235</v>
      </c>
    </row>
    <row r="3" spans="1:20" ht="12.75">
      <c r="A3" s="321" t="s">
        <v>416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</row>
    <row r="4" spans="1:20" ht="12.75">
      <c r="A4" s="321" t="s">
        <v>170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</row>
    <row r="5" spans="1:20" ht="12.75">
      <c r="A5" s="321" t="s">
        <v>362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</row>
    <row r="6" spans="1:20" ht="12.7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8" spans="1:17" ht="25.5" customHeight="1">
      <c r="A8" s="15"/>
      <c r="B8" s="15"/>
      <c r="C8" s="15"/>
      <c r="D8" s="15"/>
      <c r="E8" s="15"/>
      <c r="F8" s="15"/>
      <c r="G8" s="15"/>
      <c r="H8" s="15"/>
      <c r="P8" s="38"/>
      <c r="Q8" s="38" t="s">
        <v>153</v>
      </c>
    </row>
    <row r="9" spans="1:20" ht="12.75">
      <c r="A9" s="368" t="s">
        <v>108</v>
      </c>
      <c r="B9" s="369"/>
      <c r="C9" s="369"/>
      <c r="D9" s="369"/>
      <c r="E9" s="369"/>
      <c r="F9" s="369"/>
      <c r="G9" s="369"/>
      <c r="H9" s="370"/>
      <c r="I9" s="380" t="s">
        <v>141</v>
      </c>
      <c r="J9" s="381"/>
      <c r="K9" s="382"/>
      <c r="L9" s="380" t="s">
        <v>142</v>
      </c>
      <c r="M9" s="381"/>
      <c r="N9" s="382"/>
      <c r="O9" s="377" t="s">
        <v>140</v>
      </c>
      <c r="P9" s="367"/>
      <c r="Q9" s="378"/>
      <c r="R9" s="379" t="s">
        <v>143</v>
      </c>
      <c r="S9" s="379"/>
      <c r="T9" s="379"/>
    </row>
    <row r="10" spans="1:20" ht="51">
      <c r="A10" s="371"/>
      <c r="B10" s="372"/>
      <c r="C10" s="372"/>
      <c r="D10" s="372"/>
      <c r="E10" s="372"/>
      <c r="F10" s="372"/>
      <c r="G10" s="372"/>
      <c r="H10" s="373"/>
      <c r="I10" s="183" t="s">
        <v>7</v>
      </c>
      <c r="J10" s="183" t="s">
        <v>8</v>
      </c>
      <c r="K10" s="149" t="s">
        <v>9</v>
      </c>
      <c r="L10" s="183" t="s">
        <v>7</v>
      </c>
      <c r="M10" s="183" t="s">
        <v>8</v>
      </c>
      <c r="N10" s="149" t="s">
        <v>9</v>
      </c>
      <c r="O10" s="183" t="s">
        <v>7</v>
      </c>
      <c r="P10" s="183" t="s">
        <v>8</v>
      </c>
      <c r="Q10" s="149" t="s">
        <v>9</v>
      </c>
      <c r="R10" s="183" t="s">
        <v>7</v>
      </c>
      <c r="S10" s="183" t="s">
        <v>8</v>
      </c>
      <c r="T10" s="149" t="s">
        <v>9</v>
      </c>
    </row>
    <row r="11" spans="1:20" ht="12.75">
      <c r="A11" s="342" t="s">
        <v>98</v>
      </c>
      <c r="B11" s="342"/>
      <c r="C11" s="342"/>
      <c r="D11" s="342"/>
      <c r="E11" s="342"/>
      <c r="F11" s="342"/>
      <c r="G11" s="342"/>
      <c r="H11" s="342"/>
      <c r="I11" s="108">
        <f aca="true" t="shared" si="0" ref="I11:N11">I12+I19+I26+I38</f>
        <v>428351</v>
      </c>
      <c r="J11" s="108">
        <f t="shared" si="0"/>
        <v>8203</v>
      </c>
      <c r="K11" s="108">
        <f t="shared" si="0"/>
        <v>29358</v>
      </c>
      <c r="L11" s="108">
        <f t="shared" si="0"/>
        <v>461348</v>
      </c>
      <c r="M11" s="108">
        <f t="shared" si="0"/>
        <v>8203</v>
      </c>
      <c r="N11" s="108">
        <f t="shared" si="0"/>
        <v>29358</v>
      </c>
      <c r="O11" s="274"/>
      <c r="P11" s="274"/>
      <c r="Q11" s="274"/>
      <c r="R11" s="274"/>
      <c r="S11" s="274"/>
      <c r="T11" s="275"/>
    </row>
    <row r="12" spans="1:20" ht="12.75">
      <c r="A12" s="162"/>
      <c r="B12" s="345" t="s">
        <v>166</v>
      </c>
      <c r="C12" s="346"/>
      <c r="D12" s="346"/>
      <c r="E12" s="346"/>
      <c r="F12" s="346"/>
      <c r="G12" s="346"/>
      <c r="H12" s="346"/>
      <c r="I12" s="165">
        <f aca="true" t="shared" si="1" ref="I12:N12">SUM(I13:I18)</f>
        <v>151516</v>
      </c>
      <c r="J12" s="165">
        <f t="shared" si="1"/>
        <v>0</v>
      </c>
      <c r="K12" s="165">
        <f t="shared" si="1"/>
        <v>29358</v>
      </c>
      <c r="L12" s="165">
        <f t="shared" si="1"/>
        <v>184717</v>
      </c>
      <c r="M12" s="165">
        <f t="shared" si="1"/>
        <v>0</v>
      </c>
      <c r="N12" s="165">
        <f t="shared" si="1"/>
        <v>29358</v>
      </c>
      <c r="O12" s="165"/>
      <c r="P12" s="165"/>
      <c r="Q12" s="165"/>
      <c r="R12" s="108"/>
      <c r="S12" s="274"/>
      <c r="T12" s="275"/>
    </row>
    <row r="13" spans="1:20" ht="12.75">
      <c r="A13" s="74"/>
      <c r="B13" s="167"/>
      <c r="C13" s="324" t="s">
        <v>173</v>
      </c>
      <c r="D13" s="325"/>
      <c r="E13" s="325"/>
      <c r="F13" s="325"/>
      <c r="G13" s="325"/>
      <c r="H13" s="326"/>
      <c r="I13" s="109">
        <v>135710</v>
      </c>
      <c r="J13" s="109"/>
      <c r="K13" s="109">
        <v>29358</v>
      </c>
      <c r="L13" s="305">
        <v>168388</v>
      </c>
      <c r="M13" s="273"/>
      <c r="N13" s="109">
        <v>29358</v>
      </c>
      <c r="O13" s="109"/>
      <c r="P13" s="109"/>
      <c r="Q13" s="109"/>
      <c r="R13" s="109"/>
      <c r="S13" s="273"/>
      <c r="T13" s="277"/>
    </row>
    <row r="14" spans="1:20" ht="12.75">
      <c r="A14" s="74"/>
      <c r="B14" s="185"/>
      <c r="C14" s="324" t="s">
        <v>174</v>
      </c>
      <c r="D14" s="325"/>
      <c r="E14" s="325"/>
      <c r="F14" s="325"/>
      <c r="G14" s="325"/>
      <c r="H14" s="326"/>
      <c r="I14" s="109"/>
      <c r="J14" s="109"/>
      <c r="K14" s="109"/>
      <c r="L14" s="273"/>
      <c r="M14" s="273"/>
      <c r="N14" s="273"/>
      <c r="O14" s="273"/>
      <c r="P14" s="273"/>
      <c r="Q14" s="273"/>
      <c r="R14" s="273"/>
      <c r="S14" s="273"/>
      <c r="T14" s="277"/>
    </row>
    <row r="15" spans="1:20" ht="12.75">
      <c r="A15" s="74"/>
      <c r="B15" s="185"/>
      <c r="C15" s="324" t="s">
        <v>175</v>
      </c>
      <c r="D15" s="325"/>
      <c r="E15" s="325"/>
      <c r="F15" s="325"/>
      <c r="G15" s="325"/>
      <c r="H15" s="326"/>
      <c r="I15" s="109"/>
      <c r="J15" s="109"/>
      <c r="K15" s="109"/>
      <c r="L15" s="273"/>
      <c r="M15" s="273"/>
      <c r="N15" s="273"/>
      <c r="O15" s="273"/>
      <c r="P15" s="273"/>
      <c r="Q15" s="273"/>
      <c r="R15" s="273"/>
      <c r="S15" s="273"/>
      <c r="T15" s="277"/>
    </row>
    <row r="16" spans="1:20" ht="12.75">
      <c r="A16" s="74"/>
      <c r="B16" s="185"/>
      <c r="C16" s="324" t="s">
        <v>176</v>
      </c>
      <c r="D16" s="325"/>
      <c r="E16" s="325"/>
      <c r="F16" s="325"/>
      <c r="G16" s="325"/>
      <c r="H16" s="326"/>
      <c r="I16" s="109"/>
      <c r="J16" s="109"/>
      <c r="K16" s="109"/>
      <c r="L16" s="273"/>
      <c r="M16" s="273"/>
      <c r="N16" s="273"/>
      <c r="O16" s="273"/>
      <c r="P16" s="273"/>
      <c r="Q16" s="273"/>
      <c r="R16" s="273"/>
      <c r="S16" s="273"/>
      <c r="T16" s="277"/>
    </row>
    <row r="17" spans="1:20" ht="12.75">
      <c r="A17" s="74"/>
      <c r="B17" s="185"/>
      <c r="C17" s="324" t="s">
        <v>177</v>
      </c>
      <c r="D17" s="325"/>
      <c r="E17" s="325"/>
      <c r="F17" s="325"/>
      <c r="G17" s="325"/>
      <c r="H17" s="326"/>
      <c r="I17" s="109"/>
      <c r="J17" s="109"/>
      <c r="K17" s="109"/>
      <c r="L17" s="273"/>
      <c r="M17" s="273"/>
      <c r="N17" s="273"/>
      <c r="O17" s="273"/>
      <c r="P17" s="273"/>
      <c r="Q17" s="273"/>
      <c r="R17" s="273"/>
      <c r="S17" s="273"/>
      <c r="T17" s="277"/>
    </row>
    <row r="18" spans="1:20" ht="12.75">
      <c r="A18" s="74"/>
      <c r="B18" s="185"/>
      <c r="C18" s="356" t="s">
        <v>178</v>
      </c>
      <c r="D18" s="357"/>
      <c r="E18" s="357"/>
      <c r="F18" s="357"/>
      <c r="G18" s="357"/>
      <c r="H18" s="358"/>
      <c r="I18" s="109">
        <v>15806</v>
      </c>
      <c r="J18" s="109"/>
      <c r="K18" s="109"/>
      <c r="L18" s="109">
        <v>16329</v>
      </c>
      <c r="M18" s="273"/>
      <c r="N18" s="273"/>
      <c r="O18" s="109"/>
      <c r="P18" s="273"/>
      <c r="Q18" s="273"/>
      <c r="R18" s="109"/>
      <c r="S18" s="273"/>
      <c r="T18" s="277"/>
    </row>
    <row r="19" spans="1:20" ht="12.75">
      <c r="A19" s="162"/>
      <c r="B19" s="346" t="s">
        <v>255</v>
      </c>
      <c r="C19" s="346"/>
      <c r="D19" s="346"/>
      <c r="E19" s="346"/>
      <c r="F19" s="346"/>
      <c r="G19" s="346"/>
      <c r="H19" s="346"/>
      <c r="I19" s="165">
        <f>SUM(I20:I25)</f>
        <v>209050</v>
      </c>
      <c r="J19" s="165"/>
      <c r="K19" s="165"/>
      <c r="L19" s="165">
        <f>SUM(L20:L25)</f>
        <v>209050</v>
      </c>
      <c r="M19" s="276"/>
      <c r="N19" s="276"/>
      <c r="O19" s="165"/>
      <c r="P19" s="273"/>
      <c r="Q19" s="276"/>
      <c r="R19" s="108"/>
      <c r="S19" s="274"/>
      <c r="T19" s="275"/>
    </row>
    <row r="20" spans="1:20" ht="12.75" customHeight="1">
      <c r="A20" s="74"/>
      <c r="B20" s="10"/>
      <c r="C20" s="347" t="s">
        <v>181</v>
      </c>
      <c r="D20" s="332"/>
      <c r="E20" s="332"/>
      <c r="F20" s="332"/>
      <c r="G20" s="332"/>
      <c r="H20" s="332"/>
      <c r="I20" s="109"/>
      <c r="J20" s="109"/>
      <c r="K20" s="109"/>
      <c r="L20" s="109"/>
      <c r="M20" s="273"/>
      <c r="N20" s="273"/>
      <c r="O20" s="273"/>
      <c r="P20" s="273"/>
      <c r="Q20" s="273"/>
      <c r="R20" s="273"/>
      <c r="S20" s="273"/>
      <c r="T20" s="277"/>
    </row>
    <row r="21" spans="1:20" ht="12.75">
      <c r="A21" s="74"/>
      <c r="B21" s="34"/>
      <c r="C21" s="351" t="s">
        <v>182</v>
      </c>
      <c r="D21" s="352"/>
      <c r="E21" s="352"/>
      <c r="F21" s="352"/>
      <c r="G21" s="352"/>
      <c r="H21" s="352"/>
      <c r="I21" s="109"/>
      <c r="J21" s="109"/>
      <c r="K21" s="109"/>
      <c r="L21" s="109"/>
      <c r="M21" s="273"/>
      <c r="N21" s="273"/>
      <c r="O21" s="273"/>
      <c r="P21" s="273"/>
      <c r="Q21" s="273"/>
      <c r="R21" s="273"/>
      <c r="S21" s="273"/>
      <c r="T21" s="277"/>
    </row>
    <row r="22" spans="1:20" ht="12.75">
      <c r="A22" s="74"/>
      <c r="B22" s="34"/>
      <c r="C22" s="347" t="s">
        <v>183</v>
      </c>
      <c r="D22" s="332"/>
      <c r="E22" s="332"/>
      <c r="F22" s="332"/>
      <c r="G22" s="332"/>
      <c r="H22" s="332"/>
      <c r="I22" s="109"/>
      <c r="J22" s="109"/>
      <c r="K22" s="109"/>
      <c r="L22" s="109"/>
      <c r="M22" s="273"/>
      <c r="N22" s="273"/>
      <c r="O22" s="273"/>
      <c r="P22" s="273"/>
      <c r="Q22" s="273"/>
      <c r="R22" s="273"/>
      <c r="S22" s="273"/>
      <c r="T22" s="277"/>
    </row>
    <row r="23" spans="1:20" ht="12.75">
      <c r="A23" s="74"/>
      <c r="B23" s="34"/>
      <c r="C23" s="347" t="s">
        <v>184</v>
      </c>
      <c r="D23" s="332"/>
      <c r="E23" s="332"/>
      <c r="F23" s="332"/>
      <c r="G23" s="332"/>
      <c r="H23" s="332"/>
      <c r="I23" s="109">
        <v>160000</v>
      </c>
      <c r="J23" s="109"/>
      <c r="K23" s="109"/>
      <c r="L23" s="109">
        <v>160000</v>
      </c>
      <c r="M23" s="273"/>
      <c r="N23" s="273"/>
      <c r="O23" s="109"/>
      <c r="P23" s="273"/>
      <c r="Q23" s="273"/>
      <c r="R23" s="109"/>
      <c r="S23" s="273"/>
      <c r="T23" s="277"/>
    </row>
    <row r="24" spans="1:20" ht="12.75">
      <c r="A24" s="74"/>
      <c r="B24" s="34"/>
      <c r="C24" s="347" t="s">
        <v>185</v>
      </c>
      <c r="D24" s="332"/>
      <c r="E24" s="332"/>
      <c r="F24" s="332"/>
      <c r="G24" s="332"/>
      <c r="H24" s="332"/>
      <c r="I24" s="109">
        <v>48000</v>
      </c>
      <c r="J24" s="109"/>
      <c r="K24" s="109"/>
      <c r="L24" s="109">
        <v>48000</v>
      </c>
      <c r="M24" s="273"/>
      <c r="N24" s="273"/>
      <c r="O24" s="109"/>
      <c r="P24" s="273"/>
      <c r="Q24" s="273"/>
      <c r="R24" s="109"/>
      <c r="S24" s="273"/>
      <c r="T24" s="277"/>
    </row>
    <row r="25" spans="1:20" ht="12.75">
      <c r="A25" s="74"/>
      <c r="B25" s="34"/>
      <c r="C25" s="347" t="s">
        <v>186</v>
      </c>
      <c r="D25" s="332"/>
      <c r="E25" s="332"/>
      <c r="F25" s="332"/>
      <c r="G25" s="332"/>
      <c r="H25" s="332"/>
      <c r="I25" s="109">
        <v>1050</v>
      </c>
      <c r="J25" s="109"/>
      <c r="K25" s="109"/>
      <c r="L25" s="109">
        <v>1050</v>
      </c>
      <c r="M25" s="273"/>
      <c r="N25" s="273"/>
      <c r="O25" s="109"/>
      <c r="P25" s="273"/>
      <c r="Q25" s="273"/>
      <c r="R25" s="109"/>
      <c r="S25" s="273"/>
      <c r="T25" s="277"/>
    </row>
    <row r="26" spans="1:20" ht="12.75">
      <c r="A26" s="162"/>
      <c r="B26" s="346" t="s">
        <v>188</v>
      </c>
      <c r="C26" s="346"/>
      <c r="D26" s="346"/>
      <c r="E26" s="346"/>
      <c r="F26" s="346"/>
      <c r="G26" s="346"/>
      <c r="H26" s="346"/>
      <c r="I26" s="165">
        <f>SUM(I27:I37)</f>
        <v>67785</v>
      </c>
      <c r="J26" s="165">
        <f>SUM(J27:J37)</f>
        <v>8203</v>
      </c>
      <c r="K26" s="165"/>
      <c r="L26" s="165">
        <f>SUM(L27:L37)</f>
        <v>67581</v>
      </c>
      <c r="M26" s="165">
        <f>SUM(M27:M37)</f>
        <v>8203</v>
      </c>
      <c r="N26" s="276"/>
      <c r="O26" s="276"/>
      <c r="P26" s="276"/>
      <c r="Q26" s="276"/>
      <c r="R26" s="274"/>
      <c r="S26" s="274"/>
      <c r="T26" s="275"/>
    </row>
    <row r="27" spans="1:20" ht="12.75">
      <c r="A27" s="74"/>
      <c r="B27" s="10"/>
      <c r="C27" s="359" t="s">
        <v>189</v>
      </c>
      <c r="D27" s="330"/>
      <c r="E27" s="330"/>
      <c r="F27" s="330"/>
      <c r="G27" s="330"/>
      <c r="H27" s="330"/>
      <c r="I27" s="305">
        <v>100</v>
      </c>
      <c r="J27" s="305">
        <v>5</v>
      </c>
      <c r="K27" s="109"/>
      <c r="L27" s="109">
        <v>100</v>
      </c>
      <c r="M27" s="109">
        <v>5</v>
      </c>
      <c r="N27" s="273"/>
      <c r="O27" s="109"/>
      <c r="P27" s="109"/>
      <c r="Q27" s="109"/>
      <c r="R27" s="109"/>
      <c r="S27" s="273"/>
      <c r="T27" s="277"/>
    </row>
    <row r="28" spans="1:20" ht="12.75">
      <c r="A28" s="74"/>
      <c r="B28" s="34"/>
      <c r="C28" s="359" t="s">
        <v>190</v>
      </c>
      <c r="D28" s="330"/>
      <c r="E28" s="330"/>
      <c r="F28" s="330"/>
      <c r="G28" s="330"/>
      <c r="H28" s="330"/>
      <c r="I28" s="305">
        <v>39921</v>
      </c>
      <c r="J28" s="305">
        <v>6352</v>
      </c>
      <c r="K28" s="303"/>
      <c r="L28" s="303">
        <v>39717</v>
      </c>
      <c r="M28" s="109">
        <v>6352</v>
      </c>
      <c r="N28" s="273"/>
      <c r="O28" s="273"/>
      <c r="P28" s="273"/>
      <c r="Q28" s="273"/>
      <c r="R28" s="273"/>
      <c r="S28" s="273"/>
      <c r="T28" s="277"/>
    </row>
    <row r="29" spans="1:20" ht="12.75">
      <c r="A29" s="74"/>
      <c r="B29" s="34"/>
      <c r="C29" s="359" t="s">
        <v>191</v>
      </c>
      <c r="D29" s="330"/>
      <c r="E29" s="330"/>
      <c r="F29" s="330"/>
      <c r="G29" s="330"/>
      <c r="H29" s="330"/>
      <c r="I29" s="305">
        <v>1908</v>
      </c>
      <c r="J29" s="305"/>
      <c r="K29" s="109"/>
      <c r="L29" s="109">
        <v>1908</v>
      </c>
      <c r="M29" s="109"/>
      <c r="N29" s="273"/>
      <c r="O29" s="109"/>
      <c r="P29" s="273"/>
      <c r="Q29" s="273"/>
      <c r="R29" s="109"/>
      <c r="S29" s="278" t="s">
        <v>353</v>
      </c>
      <c r="T29" s="277"/>
    </row>
    <row r="30" spans="1:20" ht="12.75">
      <c r="A30" s="74"/>
      <c r="B30" s="34"/>
      <c r="C30" s="347" t="s">
        <v>192</v>
      </c>
      <c r="D30" s="332"/>
      <c r="E30" s="332"/>
      <c r="F30" s="332"/>
      <c r="G30" s="332"/>
      <c r="H30" s="332"/>
      <c r="I30" s="305">
        <v>7315</v>
      </c>
      <c r="J30" s="305"/>
      <c r="K30" s="109"/>
      <c r="L30" s="109">
        <v>7315</v>
      </c>
      <c r="M30" s="109"/>
      <c r="N30" s="273"/>
      <c r="O30" s="109"/>
      <c r="P30" s="273"/>
      <c r="Q30" s="273"/>
      <c r="R30" s="109"/>
      <c r="S30" s="273"/>
      <c r="T30" s="277"/>
    </row>
    <row r="31" spans="1:20" ht="12.75">
      <c r="A31" s="74"/>
      <c r="B31" s="34"/>
      <c r="C31" s="347" t="s">
        <v>193</v>
      </c>
      <c r="D31" s="332"/>
      <c r="E31" s="332"/>
      <c r="F31" s="332"/>
      <c r="G31" s="332"/>
      <c r="H31" s="332"/>
      <c r="I31" s="305">
        <v>3631</v>
      </c>
      <c r="J31" s="305"/>
      <c r="K31" s="109"/>
      <c r="L31" s="109">
        <v>3631</v>
      </c>
      <c r="M31" s="109"/>
      <c r="N31" s="273"/>
      <c r="O31" s="109"/>
      <c r="P31" s="273"/>
      <c r="Q31" s="273"/>
      <c r="R31" s="109"/>
      <c r="S31" s="273"/>
      <c r="T31" s="277"/>
    </row>
    <row r="32" spans="1:20" ht="12.75">
      <c r="A32" s="74"/>
      <c r="B32" s="34"/>
      <c r="C32" s="324" t="s">
        <v>194</v>
      </c>
      <c r="D32" s="325"/>
      <c r="E32" s="325"/>
      <c r="F32" s="325"/>
      <c r="G32" s="325"/>
      <c r="H32" s="326"/>
      <c r="I32" s="109">
        <v>14405</v>
      </c>
      <c r="J32" s="109">
        <v>1717</v>
      </c>
      <c r="K32" s="109"/>
      <c r="L32" s="303">
        <v>14405</v>
      </c>
      <c r="M32" s="109">
        <v>1717</v>
      </c>
      <c r="N32" s="273"/>
      <c r="O32" s="273"/>
      <c r="P32" s="273"/>
      <c r="Q32" s="273"/>
      <c r="R32" s="273"/>
      <c r="S32" s="273"/>
      <c r="T32" s="277"/>
    </row>
    <row r="33" spans="1:20" ht="12.75">
      <c r="A33" s="74"/>
      <c r="B33" s="34"/>
      <c r="C33" s="324" t="s">
        <v>195</v>
      </c>
      <c r="D33" s="325"/>
      <c r="E33" s="325"/>
      <c r="F33" s="325"/>
      <c r="G33" s="325"/>
      <c r="H33" s="326"/>
      <c r="I33" s="109"/>
      <c r="J33" s="109"/>
      <c r="K33" s="109"/>
      <c r="L33" s="273"/>
      <c r="M33" s="273"/>
      <c r="N33" s="273"/>
      <c r="O33" s="273"/>
      <c r="P33" s="273"/>
      <c r="Q33" s="273"/>
      <c r="R33" s="273"/>
      <c r="S33" s="273"/>
      <c r="T33" s="277"/>
    </row>
    <row r="34" spans="1:20" ht="12.75">
      <c r="A34" s="74"/>
      <c r="B34" s="34"/>
      <c r="C34" s="324" t="s">
        <v>196</v>
      </c>
      <c r="D34" s="325"/>
      <c r="E34" s="325"/>
      <c r="F34" s="325"/>
      <c r="G34" s="325"/>
      <c r="H34" s="326"/>
      <c r="I34" s="109">
        <v>5</v>
      </c>
      <c r="J34" s="109"/>
      <c r="K34" s="109"/>
      <c r="L34" s="109">
        <v>5</v>
      </c>
      <c r="M34" s="273"/>
      <c r="N34" s="273"/>
      <c r="O34" s="109"/>
      <c r="P34" s="109"/>
      <c r="Q34" s="273"/>
      <c r="R34" s="109"/>
      <c r="S34" s="273"/>
      <c r="T34" s="277"/>
    </row>
    <row r="35" spans="1:20" ht="12.75">
      <c r="A35" s="74"/>
      <c r="B35" s="34"/>
      <c r="C35" s="347" t="s">
        <v>197</v>
      </c>
      <c r="D35" s="332"/>
      <c r="E35" s="332"/>
      <c r="F35" s="332"/>
      <c r="G35" s="332"/>
      <c r="H35" s="332"/>
      <c r="I35" s="109">
        <v>500</v>
      </c>
      <c r="J35" s="109"/>
      <c r="K35" s="109"/>
      <c r="L35" s="109">
        <v>500</v>
      </c>
      <c r="M35" s="273"/>
      <c r="N35" s="273"/>
      <c r="O35" s="109"/>
      <c r="P35" s="109"/>
      <c r="Q35" s="273"/>
      <c r="R35" s="109"/>
      <c r="S35" s="273"/>
      <c r="T35" s="277"/>
    </row>
    <row r="36" spans="1:20" ht="12.75">
      <c r="A36" s="74"/>
      <c r="B36" s="34"/>
      <c r="C36" s="324" t="s">
        <v>328</v>
      </c>
      <c r="D36" s="325"/>
      <c r="E36" s="325"/>
      <c r="F36" s="325"/>
      <c r="G36" s="325"/>
      <c r="H36" s="326"/>
      <c r="I36" s="109"/>
      <c r="J36" s="109"/>
      <c r="K36" s="109"/>
      <c r="L36" s="273"/>
      <c r="M36" s="273"/>
      <c r="N36" s="273"/>
      <c r="O36" s="109"/>
      <c r="P36" s="109"/>
      <c r="Q36" s="273"/>
      <c r="R36" s="273"/>
      <c r="S36" s="273"/>
      <c r="T36" s="277"/>
    </row>
    <row r="37" spans="1:20" ht="12.75">
      <c r="A37" s="74"/>
      <c r="B37" s="14"/>
      <c r="C37" s="347" t="s">
        <v>198</v>
      </c>
      <c r="D37" s="332"/>
      <c r="E37" s="332"/>
      <c r="F37" s="332"/>
      <c r="G37" s="332"/>
      <c r="H37" s="332"/>
      <c r="I37" s="109"/>
      <c r="J37" s="109">
        <v>129</v>
      </c>
      <c r="K37" s="109"/>
      <c r="L37" s="109">
        <v>0</v>
      </c>
      <c r="M37" s="109">
        <v>129</v>
      </c>
      <c r="N37" s="273"/>
      <c r="O37" s="109"/>
      <c r="P37" s="109"/>
      <c r="Q37" s="273"/>
      <c r="R37" s="273"/>
      <c r="S37" s="273"/>
      <c r="T37" s="277"/>
    </row>
    <row r="38" spans="1:20" ht="12.75">
      <c r="A38" s="162"/>
      <c r="B38" s="346" t="s">
        <v>165</v>
      </c>
      <c r="C38" s="346"/>
      <c r="D38" s="346"/>
      <c r="E38" s="346"/>
      <c r="F38" s="346"/>
      <c r="G38" s="346"/>
      <c r="H38" s="346"/>
      <c r="I38" s="109"/>
      <c r="J38" s="109"/>
      <c r="K38" s="109"/>
      <c r="L38" s="273"/>
      <c r="M38" s="273"/>
      <c r="N38" s="273"/>
      <c r="O38" s="273"/>
      <c r="P38" s="273"/>
      <c r="Q38" s="273"/>
      <c r="R38" s="273"/>
      <c r="S38" s="277"/>
      <c r="T38" s="277"/>
    </row>
    <row r="39" spans="1:20" ht="12.75">
      <c r="A39" s="74"/>
      <c r="B39" s="166"/>
      <c r="C39" s="327" t="s">
        <v>205</v>
      </c>
      <c r="D39" s="343"/>
      <c r="E39" s="343"/>
      <c r="F39" s="343"/>
      <c r="G39" s="343"/>
      <c r="H39" s="344"/>
      <c r="I39" s="109"/>
      <c r="J39" s="109"/>
      <c r="K39" s="109"/>
      <c r="L39" s="273"/>
      <c r="M39" s="273"/>
      <c r="N39" s="273"/>
      <c r="O39" s="273"/>
      <c r="P39" s="273"/>
      <c r="Q39" s="273"/>
      <c r="R39" s="273"/>
      <c r="S39" s="277"/>
      <c r="T39" s="277"/>
    </row>
    <row r="40" spans="1:20" ht="25.5" customHeight="1">
      <c r="A40" s="74"/>
      <c r="B40" s="170"/>
      <c r="C40" s="324" t="s">
        <v>329</v>
      </c>
      <c r="D40" s="325"/>
      <c r="E40" s="325"/>
      <c r="F40" s="325"/>
      <c r="G40" s="325"/>
      <c r="H40" s="326"/>
      <c r="I40" s="109"/>
      <c r="J40" s="109"/>
      <c r="K40" s="109"/>
      <c r="L40" s="273"/>
      <c r="M40" s="273"/>
      <c r="N40" s="273"/>
      <c r="O40" s="273"/>
      <c r="P40" s="273"/>
      <c r="Q40" s="273"/>
      <c r="R40" s="273"/>
      <c r="S40" s="277"/>
      <c r="T40" s="277"/>
    </row>
    <row r="41" spans="1:20" ht="12.75">
      <c r="A41" s="74"/>
      <c r="B41" s="170"/>
      <c r="C41" s="361" t="s">
        <v>330</v>
      </c>
      <c r="D41" s="362"/>
      <c r="E41" s="362"/>
      <c r="F41" s="362"/>
      <c r="G41" s="362"/>
      <c r="H41" s="363"/>
      <c r="I41" s="109"/>
      <c r="J41" s="109"/>
      <c r="K41" s="109"/>
      <c r="L41" s="273"/>
      <c r="M41" s="273"/>
      <c r="N41" s="273"/>
      <c r="O41" s="273"/>
      <c r="P41" s="273"/>
      <c r="Q41" s="273"/>
      <c r="R41" s="273"/>
      <c r="S41" s="277"/>
      <c r="T41" s="277"/>
    </row>
    <row r="42" spans="1:20" ht="12.75">
      <c r="A42" s="74"/>
      <c r="B42" s="170"/>
      <c r="C42" s="327" t="s">
        <v>0</v>
      </c>
      <c r="D42" s="343"/>
      <c r="E42" s="343"/>
      <c r="F42" s="343"/>
      <c r="G42" s="343"/>
      <c r="H42" s="344"/>
      <c r="I42" s="109"/>
      <c r="J42" s="109"/>
      <c r="K42" s="109"/>
      <c r="L42" s="273"/>
      <c r="M42" s="273"/>
      <c r="N42" s="273"/>
      <c r="O42" s="273"/>
      <c r="P42" s="273"/>
      <c r="Q42" s="273"/>
      <c r="R42" s="273"/>
      <c r="S42" s="277"/>
      <c r="T42" s="277"/>
    </row>
    <row r="43" spans="1:20" ht="12.75">
      <c r="A43" s="74"/>
      <c r="B43" s="170"/>
      <c r="C43" s="327" t="s">
        <v>206</v>
      </c>
      <c r="D43" s="343"/>
      <c r="E43" s="343"/>
      <c r="F43" s="343"/>
      <c r="G43" s="343"/>
      <c r="H43" s="344"/>
      <c r="I43" s="109"/>
      <c r="J43" s="109"/>
      <c r="K43" s="109"/>
      <c r="L43" s="273"/>
      <c r="M43" s="273"/>
      <c r="N43" s="273"/>
      <c r="O43" s="273"/>
      <c r="P43" s="273"/>
      <c r="Q43" s="273"/>
      <c r="R43" s="273"/>
      <c r="S43" s="277"/>
      <c r="T43" s="277"/>
    </row>
    <row r="44" spans="1:20" ht="12.75">
      <c r="A44" s="348"/>
      <c r="B44" s="349"/>
      <c r="C44" s="349"/>
      <c r="D44" s="349"/>
      <c r="E44" s="349"/>
      <c r="F44" s="349"/>
      <c r="G44" s="349"/>
      <c r="H44" s="350"/>
      <c r="I44" s="109"/>
      <c r="J44" s="109"/>
      <c r="K44" s="109"/>
      <c r="L44" s="273"/>
      <c r="M44" s="273"/>
      <c r="N44" s="273"/>
      <c r="O44" s="273"/>
      <c r="P44" s="273"/>
      <c r="Q44" s="273"/>
      <c r="R44" s="273"/>
      <c r="S44" s="277"/>
      <c r="T44" s="277"/>
    </row>
    <row r="45" spans="1:20" ht="12.75">
      <c r="A45" s="342" t="s">
        <v>99</v>
      </c>
      <c r="B45" s="342"/>
      <c r="C45" s="342"/>
      <c r="D45" s="342"/>
      <c r="E45" s="342"/>
      <c r="F45" s="342"/>
      <c r="G45" s="342"/>
      <c r="H45" s="342"/>
      <c r="I45" s="108">
        <f>I46+I52+I58</f>
        <v>9253</v>
      </c>
      <c r="J45" s="108">
        <f>J46+J52+J58</f>
        <v>800</v>
      </c>
      <c r="K45" s="108"/>
      <c r="L45" s="108">
        <f>L46+L52+L58</f>
        <v>65449</v>
      </c>
      <c r="M45" s="108">
        <f>M46+M52+M58</f>
        <v>800</v>
      </c>
      <c r="N45" s="108"/>
      <c r="O45" s="108"/>
      <c r="P45" s="108"/>
      <c r="Q45" s="108"/>
      <c r="R45" s="108"/>
      <c r="S45" s="274"/>
      <c r="T45" s="275"/>
    </row>
    <row r="46" spans="1:20" ht="12.75" customHeight="1">
      <c r="A46" s="186"/>
      <c r="B46" s="333" t="s">
        <v>187</v>
      </c>
      <c r="C46" s="334"/>
      <c r="D46" s="334"/>
      <c r="E46" s="334"/>
      <c r="F46" s="334"/>
      <c r="G46" s="334"/>
      <c r="H46" s="335"/>
      <c r="I46" s="165">
        <f>SUM(I47:I51)</f>
        <v>7678</v>
      </c>
      <c r="J46" s="165"/>
      <c r="K46" s="165"/>
      <c r="L46" s="165">
        <f>SUM(L47:L51)</f>
        <v>63874</v>
      </c>
      <c r="M46" s="165">
        <f>SUM(M47:M51)</f>
        <v>0</v>
      </c>
      <c r="N46" s="165"/>
      <c r="O46" s="165"/>
      <c r="P46" s="165"/>
      <c r="Q46" s="165"/>
      <c r="R46" s="108"/>
      <c r="S46" s="274"/>
      <c r="T46" s="279"/>
    </row>
    <row r="47" spans="1:20" ht="12.75">
      <c r="A47" s="187"/>
      <c r="B47" s="34"/>
      <c r="C47" s="340" t="s">
        <v>179</v>
      </c>
      <c r="D47" s="341"/>
      <c r="E47" s="341"/>
      <c r="F47" s="341"/>
      <c r="G47" s="341"/>
      <c r="H47" s="341"/>
      <c r="I47" s="109"/>
      <c r="J47" s="109"/>
      <c r="K47" s="109"/>
      <c r="L47" s="109">
        <v>44000</v>
      </c>
      <c r="M47" s="109"/>
      <c r="N47" s="109"/>
      <c r="O47" s="109"/>
      <c r="P47" s="109"/>
      <c r="Q47" s="109"/>
      <c r="R47" s="109"/>
      <c r="S47" s="273"/>
      <c r="T47" s="277"/>
    </row>
    <row r="48" spans="1:20" ht="12.75">
      <c r="A48" s="187"/>
      <c r="B48" s="34"/>
      <c r="C48" s="338" t="s">
        <v>175</v>
      </c>
      <c r="D48" s="339"/>
      <c r="E48" s="339"/>
      <c r="F48" s="339"/>
      <c r="G48" s="339"/>
      <c r="H48" s="33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273"/>
      <c r="T48" s="277"/>
    </row>
    <row r="49" spans="1:20" ht="12.75">
      <c r="A49" s="187"/>
      <c r="B49" s="34"/>
      <c r="C49" s="338" t="s">
        <v>176</v>
      </c>
      <c r="D49" s="339"/>
      <c r="E49" s="339"/>
      <c r="F49" s="339"/>
      <c r="G49" s="339"/>
      <c r="H49" s="33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273"/>
      <c r="T49" s="277"/>
    </row>
    <row r="50" spans="1:20" ht="12.75">
      <c r="A50" s="187"/>
      <c r="B50" s="34"/>
      <c r="C50" s="336" t="s">
        <v>177</v>
      </c>
      <c r="D50" s="337"/>
      <c r="E50" s="337"/>
      <c r="F50" s="337"/>
      <c r="G50" s="337"/>
      <c r="H50" s="337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273"/>
      <c r="T50" s="277"/>
    </row>
    <row r="51" spans="1:20" ht="12.75">
      <c r="A51" s="187"/>
      <c r="B51" s="34"/>
      <c r="C51" s="338" t="s">
        <v>180</v>
      </c>
      <c r="D51" s="339"/>
      <c r="E51" s="339"/>
      <c r="F51" s="339"/>
      <c r="G51" s="339"/>
      <c r="H51" s="339"/>
      <c r="I51" s="109">
        <v>7678</v>
      </c>
      <c r="J51" s="109"/>
      <c r="K51" s="109"/>
      <c r="L51" s="109">
        <v>19874</v>
      </c>
      <c r="M51" s="109"/>
      <c r="N51" s="109"/>
      <c r="O51" s="109"/>
      <c r="P51" s="109"/>
      <c r="Q51" s="109"/>
      <c r="R51" s="109"/>
      <c r="S51" s="273"/>
      <c r="T51" s="277"/>
    </row>
    <row r="52" spans="1:20" ht="12.75">
      <c r="A52" s="162"/>
      <c r="B52" s="345" t="s">
        <v>199</v>
      </c>
      <c r="C52" s="346"/>
      <c r="D52" s="346"/>
      <c r="E52" s="346"/>
      <c r="F52" s="346"/>
      <c r="G52" s="346"/>
      <c r="H52" s="346"/>
      <c r="I52" s="165">
        <f>SUM(I53:I57)</f>
        <v>1575</v>
      </c>
      <c r="J52" s="109"/>
      <c r="K52" s="109"/>
      <c r="L52" s="108">
        <f>SUM(L53:L57)</f>
        <v>1575</v>
      </c>
      <c r="M52" s="108">
        <f>SUM(M53:M57)</f>
        <v>0</v>
      </c>
      <c r="N52" s="108">
        <f>SUM(N53:N57)</f>
        <v>0</v>
      </c>
      <c r="O52" s="108"/>
      <c r="P52" s="108"/>
      <c r="Q52" s="108"/>
      <c r="R52" s="108"/>
      <c r="S52" s="277"/>
      <c r="T52" s="277"/>
    </row>
    <row r="53" spans="1:20" ht="12.75">
      <c r="A53" s="74"/>
      <c r="B53" s="167"/>
      <c r="C53" s="324" t="s">
        <v>200</v>
      </c>
      <c r="D53" s="325"/>
      <c r="E53" s="325"/>
      <c r="F53" s="325"/>
      <c r="G53" s="325"/>
      <c r="H53" s="326"/>
      <c r="I53" s="109"/>
      <c r="J53" s="109"/>
      <c r="K53" s="109"/>
      <c r="L53" s="273"/>
      <c r="M53" s="273"/>
      <c r="N53" s="273"/>
      <c r="O53" s="273"/>
      <c r="P53" s="273"/>
      <c r="Q53" s="273"/>
      <c r="R53" s="273"/>
      <c r="S53" s="277"/>
      <c r="T53" s="277"/>
    </row>
    <row r="54" spans="1:20" ht="12.75">
      <c r="A54" s="74"/>
      <c r="B54" s="185"/>
      <c r="C54" s="324" t="s">
        <v>201</v>
      </c>
      <c r="D54" s="325"/>
      <c r="E54" s="325"/>
      <c r="F54" s="325"/>
      <c r="G54" s="325"/>
      <c r="H54" s="326"/>
      <c r="I54" s="109"/>
      <c r="J54" s="109"/>
      <c r="K54" s="109"/>
      <c r="L54" s="273"/>
      <c r="M54" s="273"/>
      <c r="N54" s="273"/>
      <c r="O54" s="273"/>
      <c r="P54" s="273"/>
      <c r="Q54" s="273"/>
      <c r="R54" s="273"/>
      <c r="S54" s="277"/>
      <c r="T54" s="277"/>
    </row>
    <row r="55" spans="1:20" ht="12.75">
      <c r="A55" s="74"/>
      <c r="B55" s="185"/>
      <c r="C55" s="324" t="s">
        <v>202</v>
      </c>
      <c r="D55" s="325"/>
      <c r="E55" s="325"/>
      <c r="F55" s="325"/>
      <c r="G55" s="325"/>
      <c r="H55" s="326"/>
      <c r="I55" s="109">
        <v>1575</v>
      </c>
      <c r="J55" s="109"/>
      <c r="K55" s="109"/>
      <c r="L55" s="109">
        <v>1575</v>
      </c>
      <c r="M55" s="109"/>
      <c r="N55" s="109"/>
      <c r="O55" s="109"/>
      <c r="P55" s="109"/>
      <c r="Q55" s="109"/>
      <c r="R55" s="109"/>
      <c r="S55" s="277"/>
      <c r="T55" s="277"/>
    </row>
    <row r="56" spans="1:20" ht="12.75">
      <c r="A56" s="74"/>
      <c r="B56" s="34"/>
      <c r="C56" s="347" t="s">
        <v>203</v>
      </c>
      <c r="D56" s="347"/>
      <c r="E56" s="347"/>
      <c r="F56" s="347"/>
      <c r="G56" s="347"/>
      <c r="H56" s="347"/>
      <c r="I56" s="109"/>
      <c r="J56" s="109"/>
      <c r="K56" s="109"/>
      <c r="L56" s="273"/>
      <c r="M56" s="273"/>
      <c r="N56" s="273"/>
      <c r="O56" s="273"/>
      <c r="P56" s="273"/>
      <c r="Q56" s="273"/>
      <c r="R56" s="273"/>
      <c r="S56" s="277"/>
      <c r="T56" s="277"/>
    </row>
    <row r="57" spans="1:20" ht="12.75">
      <c r="A57" s="74"/>
      <c r="B57" s="34"/>
      <c r="C57" s="347" t="s">
        <v>204</v>
      </c>
      <c r="D57" s="347"/>
      <c r="E57" s="347"/>
      <c r="F57" s="347"/>
      <c r="G57" s="347"/>
      <c r="H57" s="347"/>
      <c r="I57" s="109"/>
      <c r="J57" s="109"/>
      <c r="K57" s="109"/>
      <c r="L57" s="273"/>
      <c r="M57" s="273"/>
      <c r="N57" s="273"/>
      <c r="O57" s="273"/>
      <c r="P57" s="273"/>
      <c r="Q57" s="273"/>
      <c r="R57" s="273"/>
      <c r="S57" s="277"/>
      <c r="T57" s="277"/>
    </row>
    <row r="58" spans="1:20" ht="12.75">
      <c r="A58" s="162"/>
      <c r="B58" s="346" t="s">
        <v>100</v>
      </c>
      <c r="C58" s="332"/>
      <c r="D58" s="332"/>
      <c r="E58" s="332"/>
      <c r="F58" s="332"/>
      <c r="G58" s="332"/>
      <c r="H58" s="332"/>
      <c r="I58" s="165"/>
      <c r="J58" s="165">
        <f>SUM(J59:J63)</f>
        <v>800</v>
      </c>
      <c r="K58" s="165"/>
      <c r="L58" s="165">
        <f>SUM(L59:L63)</f>
        <v>0</v>
      </c>
      <c r="M58" s="165">
        <f>SUM(M59:M63)</f>
        <v>800</v>
      </c>
      <c r="N58" s="165"/>
      <c r="O58" s="165"/>
      <c r="P58" s="165"/>
      <c r="Q58" s="276"/>
      <c r="R58" s="276"/>
      <c r="S58" s="276"/>
      <c r="T58" s="279"/>
    </row>
    <row r="59" spans="1:20" ht="12.75">
      <c r="A59" s="74"/>
      <c r="B59" s="166"/>
      <c r="C59" s="327" t="s">
        <v>205</v>
      </c>
      <c r="D59" s="343"/>
      <c r="E59" s="343"/>
      <c r="F59" s="343"/>
      <c r="G59" s="343"/>
      <c r="H59" s="344"/>
      <c r="I59" s="109"/>
      <c r="J59" s="109"/>
      <c r="K59" s="109"/>
      <c r="L59" s="273"/>
      <c r="M59" s="273"/>
      <c r="N59" s="273"/>
      <c r="O59" s="273"/>
      <c r="P59" s="273"/>
      <c r="Q59" s="273"/>
      <c r="R59" s="273"/>
      <c r="S59" s="277"/>
      <c r="T59" s="277"/>
    </row>
    <row r="60" spans="1:20" ht="25.5" customHeight="1">
      <c r="A60" s="74"/>
      <c r="B60" s="170"/>
      <c r="C60" s="324" t="s">
        <v>331</v>
      </c>
      <c r="D60" s="325"/>
      <c r="E60" s="325"/>
      <c r="F60" s="325"/>
      <c r="G60" s="325"/>
      <c r="H60" s="326"/>
      <c r="I60" s="109"/>
      <c r="J60" s="109"/>
      <c r="K60" s="109"/>
      <c r="L60" s="273"/>
      <c r="M60" s="273"/>
      <c r="N60" s="273"/>
      <c r="O60" s="273"/>
      <c r="P60" s="273"/>
      <c r="Q60" s="273"/>
      <c r="R60" s="273"/>
      <c r="S60" s="277"/>
      <c r="T60" s="277"/>
    </row>
    <row r="61" spans="1:20" ht="12.75">
      <c r="A61" s="74"/>
      <c r="B61" s="170"/>
      <c r="C61" s="361" t="s">
        <v>332</v>
      </c>
      <c r="D61" s="362"/>
      <c r="E61" s="362"/>
      <c r="F61" s="362"/>
      <c r="G61" s="362"/>
      <c r="H61" s="363"/>
      <c r="I61" s="109"/>
      <c r="J61" s="109"/>
      <c r="K61" s="109"/>
      <c r="L61" s="273"/>
      <c r="M61" s="273"/>
      <c r="N61" s="273"/>
      <c r="O61" s="273"/>
      <c r="P61" s="273"/>
      <c r="Q61" s="273"/>
      <c r="R61" s="273"/>
      <c r="S61" s="277"/>
      <c r="T61" s="277"/>
    </row>
    <row r="62" spans="1:20" ht="12.75">
      <c r="A62" s="74"/>
      <c r="B62" s="170"/>
      <c r="C62" s="327" t="s">
        <v>0</v>
      </c>
      <c r="D62" s="343"/>
      <c r="E62" s="343"/>
      <c r="F62" s="343"/>
      <c r="G62" s="343"/>
      <c r="H62" s="344"/>
      <c r="I62" s="109"/>
      <c r="J62" s="109">
        <v>800</v>
      </c>
      <c r="K62" s="109"/>
      <c r="L62" s="109"/>
      <c r="M62" s="109">
        <v>800</v>
      </c>
      <c r="N62" s="109"/>
      <c r="O62" s="109"/>
      <c r="P62" s="109"/>
      <c r="Q62" s="273"/>
      <c r="R62" s="273"/>
      <c r="S62" s="280"/>
      <c r="T62" s="277"/>
    </row>
    <row r="63" spans="1:20" ht="12.75">
      <c r="A63" s="74"/>
      <c r="B63" s="170"/>
      <c r="C63" s="327" t="s">
        <v>207</v>
      </c>
      <c r="D63" s="343"/>
      <c r="E63" s="343"/>
      <c r="F63" s="343"/>
      <c r="G63" s="343"/>
      <c r="H63" s="344"/>
      <c r="I63" s="109"/>
      <c r="J63" s="109"/>
      <c r="K63" s="109"/>
      <c r="L63" s="109"/>
      <c r="M63" s="109"/>
      <c r="N63" s="109"/>
      <c r="O63" s="109"/>
      <c r="P63" s="109"/>
      <c r="Q63" s="273"/>
      <c r="R63" s="273"/>
      <c r="S63" s="277"/>
      <c r="T63" s="277"/>
    </row>
    <row r="64" spans="1:20" ht="12.75">
      <c r="A64" s="348"/>
      <c r="B64" s="349"/>
      <c r="C64" s="349"/>
      <c r="D64" s="349"/>
      <c r="E64" s="349"/>
      <c r="F64" s="349"/>
      <c r="G64" s="349"/>
      <c r="H64" s="350"/>
      <c r="I64" s="109"/>
      <c r="J64" s="109"/>
      <c r="K64" s="109"/>
      <c r="L64" s="109"/>
      <c r="M64" s="109"/>
      <c r="N64" s="109"/>
      <c r="O64" s="273"/>
      <c r="P64" s="273"/>
      <c r="Q64" s="273"/>
      <c r="R64" s="273"/>
      <c r="S64" s="277"/>
      <c r="T64" s="277"/>
    </row>
    <row r="65" spans="1:20" ht="12.75">
      <c r="A65" s="342" t="s">
        <v>1</v>
      </c>
      <c r="B65" s="342"/>
      <c r="C65" s="342"/>
      <c r="D65" s="342"/>
      <c r="E65" s="342"/>
      <c r="F65" s="342"/>
      <c r="G65" s="342"/>
      <c r="H65" s="342"/>
      <c r="I65" s="108">
        <f aca="true" t="shared" si="2" ref="I65:N65">I11+I45</f>
        <v>437604</v>
      </c>
      <c r="J65" s="108">
        <f t="shared" si="2"/>
        <v>9003</v>
      </c>
      <c r="K65" s="108">
        <f t="shared" si="2"/>
        <v>29358</v>
      </c>
      <c r="L65" s="108">
        <f t="shared" si="2"/>
        <v>526797</v>
      </c>
      <c r="M65" s="108">
        <f t="shared" si="2"/>
        <v>9003</v>
      </c>
      <c r="N65" s="108">
        <f t="shared" si="2"/>
        <v>29358</v>
      </c>
      <c r="O65" s="274"/>
      <c r="P65" s="274"/>
      <c r="Q65" s="274"/>
      <c r="R65" s="274"/>
      <c r="S65" s="274"/>
      <c r="T65" s="275"/>
    </row>
    <row r="66" spans="1:20" ht="25.5" customHeight="1">
      <c r="A66" s="364"/>
      <c r="B66" s="365"/>
      <c r="C66" s="365"/>
      <c r="D66" s="365"/>
      <c r="E66" s="365"/>
      <c r="F66" s="365"/>
      <c r="G66" s="365"/>
      <c r="H66" s="366"/>
      <c r="I66" s="109"/>
      <c r="J66" s="109"/>
      <c r="K66" s="109"/>
      <c r="L66" s="273"/>
      <c r="M66" s="273"/>
      <c r="N66" s="273"/>
      <c r="O66" s="273"/>
      <c r="P66" s="273"/>
      <c r="Q66" s="273"/>
      <c r="R66" s="274"/>
      <c r="S66" s="277"/>
      <c r="T66" s="277"/>
    </row>
    <row r="67" spans="1:20" ht="12.75">
      <c r="A67" s="360" t="s">
        <v>208</v>
      </c>
      <c r="B67" s="332"/>
      <c r="C67" s="332"/>
      <c r="D67" s="332"/>
      <c r="E67" s="332"/>
      <c r="F67" s="332"/>
      <c r="G67" s="332"/>
      <c r="H67" s="332"/>
      <c r="I67" s="114">
        <f aca="true" t="shared" si="3" ref="I67:N67">SUM(I68:I69)</f>
        <v>95948</v>
      </c>
      <c r="J67" s="114">
        <f t="shared" si="3"/>
        <v>36819</v>
      </c>
      <c r="K67" s="114">
        <f t="shared" si="3"/>
        <v>57882</v>
      </c>
      <c r="L67" s="114">
        <f t="shared" si="3"/>
        <v>86865</v>
      </c>
      <c r="M67" s="114">
        <f t="shared" si="3"/>
        <v>36819</v>
      </c>
      <c r="N67" s="114">
        <f t="shared" si="3"/>
        <v>57882</v>
      </c>
      <c r="O67" s="281"/>
      <c r="P67" s="281"/>
      <c r="Q67" s="281"/>
      <c r="R67" s="281"/>
      <c r="S67" s="281"/>
      <c r="T67" s="281"/>
    </row>
    <row r="68" spans="1:20" ht="12.75">
      <c r="A68" s="33"/>
      <c r="B68" s="332" t="s">
        <v>101</v>
      </c>
      <c r="C68" s="332"/>
      <c r="D68" s="332"/>
      <c r="E68" s="332"/>
      <c r="F68" s="332"/>
      <c r="G68" s="332"/>
      <c r="H68" s="332"/>
      <c r="I68" s="109">
        <v>95948</v>
      </c>
      <c r="J68" s="109">
        <v>36819</v>
      </c>
      <c r="K68" s="109">
        <v>57882</v>
      </c>
      <c r="L68" s="109">
        <v>86865</v>
      </c>
      <c r="M68" s="109">
        <v>36819</v>
      </c>
      <c r="N68" s="109">
        <v>57882</v>
      </c>
      <c r="O68" s="273"/>
      <c r="P68" s="273"/>
      <c r="Q68" s="273"/>
      <c r="R68" s="273"/>
      <c r="S68" s="273"/>
      <c r="T68" s="273"/>
    </row>
    <row r="69" spans="1:20" ht="12.75">
      <c r="A69" s="162"/>
      <c r="B69" s="332" t="s">
        <v>102</v>
      </c>
      <c r="C69" s="332"/>
      <c r="D69" s="332"/>
      <c r="E69" s="332"/>
      <c r="F69" s="332"/>
      <c r="G69" s="332"/>
      <c r="H69" s="332"/>
      <c r="I69" s="109"/>
      <c r="J69" s="109"/>
      <c r="K69" s="109"/>
      <c r="L69" s="273"/>
      <c r="M69" s="273"/>
      <c r="N69" s="273"/>
      <c r="O69" s="273"/>
      <c r="P69" s="273"/>
      <c r="Q69" s="273"/>
      <c r="R69" s="274"/>
      <c r="S69" s="273"/>
      <c r="T69" s="277"/>
    </row>
    <row r="70" spans="1:20" ht="12.75">
      <c r="A70" s="331"/>
      <c r="B70" s="332"/>
      <c r="C70" s="332"/>
      <c r="D70" s="332"/>
      <c r="E70" s="332"/>
      <c r="F70" s="332"/>
      <c r="G70" s="332"/>
      <c r="H70" s="332"/>
      <c r="I70" s="109"/>
      <c r="J70" s="109"/>
      <c r="K70" s="109"/>
      <c r="L70" s="273"/>
      <c r="M70" s="273"/>
      <c r="N70" s="273"/>
      <c r="O70" s="273"/>
      <c r="P70" s="273"/>
      <c r="Q70" s="273"/>
      <c r="R70" s="273"/>
      <c r="S70" s="277"/>
      <c r="T70" s="277"/>
    </row>
    <row r="71" spans="1:20" ht="12.75">
      <c r="A71" s="342" t="s">
        <v>2</v>
      </c>
      <c r="B71" s="342"/>
      <c r="C71" s="342"/>
      <c r="D71" s="342"/>
      <c r="E71" s="342"/>
      <c r="F71" s="342"/>
      <c r="G71" s="342"/>
      <c r="H71" s="342"/>
      <c r="I71" s="109"/>
      <c r="J71" s="109"/>
      <c r="K71" s="109"/>
      <c r="L71" s="108">
        <f>L72+L83</f>
        <v>6356</v>
      </c>
      <c r="M71" s="108"/>
      <c r="N71" s="108"/>
      <c r="O71" s="274"/>
      <c r="P71" s="274"/>
      <c r="Q71" s="274"/>
      <c r="R71" s="273"/>
      <c r="S71" s="275"/>
      <c r="T71" s="275"/>
    </row>
    <row r="72" spans="1:20" ht="12.75">
      <c r="A72" s="33"/>
      <c r="B72" s="332" t="s">
        <v>103</v>
      </c>
      <c r="C72" s="332"/>
      <c r="D72" s="332"/>
      <c r="E72" s="332"/>
      <c r="F72" s="332"/>
      <c r="G72" s="332"/>
      <c r="H72" s="332"/>
      <c r="I72" s="109"/>
      <c r="J72" s="109"/>
      <c r="K72" s="109"/>
      <c r="L72" s="109">
        <f>SUM(L73:L82)</f>
        <v>6356</v>
      </c>
      <c r="M72" s="109"/>
      <c r="N72" s="109"/>
      <c r="O72" s="273"/>
      <c r="P72" s="273"/>
      <c r="Q72" s="273"/>
      <c r="R72" s="273"/>
      <c r="S72" s="277"/>
      <c r="T72" s="277"/>
    </row>
    <row r="73" spans="1:20" ht="12.75">
      <c r="A73" s="74"/>
      <c r="B73" s="164"/>
      <c r="C73" s="327" t="s">
        <v>336</v>
      </c>
      <c r="D73" s="328"/>
      <c r="E73" s="328"/>
      <c r="F73" s="328"/>
      <c r="G73" s="328"/>
      <c r="H73" s="329"/>
      <c r="I73" s="109"/>
      <c r="J73" s="109"/>
      <c r="K73" s="109"/>
      <c r="L73" s="109"/>
      <c r="M73" s="109"/>
      <c r="N73" s="109"/>
      <c r="O73" s="273"/>
      <c r="P73" s="273"/>
      <c r="Q73" s="273"/>
      <c r="R73" s="273"/>
      <c r="S73" s="277"/>
      <c r="T73" s="277"/>
    </row>
    <row r="74" spans="1:20" ht="12.75">
      <c r="A74" s="74"/>
      <c r="B74" s="169"/>
      <c r="C74" s="327" t="s">
        <v>4</v>
      </c>
      <c r="D74" s="328"/>
      <c r="E74" s="328"/>
      <c r="F74" s="328"/>
      <c r="G74" s="328"/>
      <c r="H74" s="329"/>
      <c r="I74" s="109"/>
      <c r="J74" s="109"/>
      <c r="K74" s="109"/>
      <c r="L74" s="109"/>
      <c r="M74" s="109"/>
      <c r="N74" s="109"/>
      <c r="O74" s="273"/>
      <c r="P74" s="273"/>
      <c r="Q74" s="273"/>
      <c r="R74" s="273"/>
      <c r="S74" s="277"/>
      <c r="T74" s="277"/>
    </row>
    <row r="75" spans="1:20" ht="12.75">
      <c r="A75" s="74"/>
      <c r="B75" s="169"/>
      <c r="C75" s="327" t="s">
        <v>209</v>
      </c>
      <c r="D75" s="328"/>
      <c r="E75" s="328"/>
      <c r="F75" s="328"/>
      <c r="G75" s="328"/>
      <c r="H75" s="329"/>
      <c r="I75" s="109"/>
      <c r="J75" s="109"/>
      <c r="K75" s="109"/>
      <c r="L75" s="109">
        <v>6356</v>
      </c>
      <c r="M75" s="109"/>
      <c r="N75" s="109"/>
      <c r="O75" s="273"/>
      <c r="P75" s="273"/>
      <c r="Q75" s="273"/>
      <c r="R75" s="273"/>
      <c r="S75" s="277"/>
      <c r="T75" s="277"/>
    </row>
    <row r="76" spans="1:20" ht="12.75">
      <c r="A76" s="74"/>
      <c r="B76" s="169"/>
      <c r="C76" s="324" t="s">
        <v>210</v>
      </c>
      <c r="D76" s="325"/>
      <c r="E76" s="325"/>
      <c r="F76" s="325"/>
      <c r="G76" s="325"/>
      <c r="H76" s="326"/>
      <c r="I76" s="109"/>
      <c r="J76" s="109"/>
      <c r="K76" s="109"/>
      <c r="L76" s="273"/>
      <c r="M76" s="273"/>
      <c r="N76" s="273"/>
      <c r="O76" s="273"/>
      <c r="P76" s="273"/>
      <c r="Q76" s="273"/>
      <c r="R76" s="273"/>
      <c r="S76" s="277"/>
      <c r="T76" s="277"/>
    </row>
    <row r="77" spans="1:20" ht="12.75">
      <c r="A77" s="74"/>
      <c r="B77" s="169"/>
      <c r="C77" s="327" t="s">
        <v>5</v>
      </c>
      <c r="D77" s="328"/>
      <c r="E77" s="328"/>
      <c r="F77" s="328"/>
      <c r="G77" s="328"/>
      <c r="H77" s="329"/>
      <c r="I77" s="109"/>
      <c r="J77" s="109"/>
      <c r="K77" s="109"/>
      <c r="L77" s="273"/>
      <c r="M77" s="273"/>
      <c r="N77" s="273"/>
      <c r="O77" s="273"/>
      <c r="P77" s="273"/>
      <c r="Q77" s="273"/>
      <c r="R77" s="273"/>
      <c r="S77" s="277"/>
      <c r="T77" s="277"/>
    </row>
    <row r="78" spans="1:20" ht="12.75">
      <c r="A78" s="74"/>
      <c r="B78" s="169"/>
      <c r="C78" s="327" t="s">
        <v>335</v>
      </c>
      <c r="D78" s="328"/>
      <c r="E78" s="328"/>
      <c r="F78" s="328"/>
      <c r="G78" s="328"/>
      <c r="H78" s="329"/>
      <c r="I78" s="109"/>
      <c r="J78" s="109"/>
      <c r="K78" s="109"/>
      <c r="L78" s="273"/>
      <c r="M78" s="273"/>
      <c r="N78" s="273"/>
      <c r="O78" s="273"/>
      <c r="P78" s="273"/>
      <c r="Q78" s="273"/>
      <c r="R78" s="273"/>
      <c r="S78" s="277"/>
      <c r="T78" s="277"/>
    </row>
    <row r="79" spans="1:20" ht="12.75">
      <c r="A79" s="74"/>
      <c r="B79" s="169"/>
      <c r="C79" s="324" t="s">
        <v>334</v>
      </c>
      <c r="D79" s="325"/>
      <c r="E79" s="325"/>
      <c r="F79" s="325"/>
      <c r="G79" s="325"/>
      <c r="H79" s="326"/>
      <c r="I79" s="109"/>
      <c r="J79" s="109"/>
      <c r="K79" s="109"/>
      <c r="L79" s="273"/>
      <c r="M79" s="273"/>
      <c r="N79" s="273"/>
      <c r="O79" s="273"/>
      <c r="P79" s="273"/>
      <c r="Q79" s="273"/>
      <c r="R79" s="273"/>
      <c r="S79" s="277"/>
      <c r="T79" s="277"/>
    </row>
    <row r="80" spans="1:20" ht="12.75">
      <c r="A80" s="74"/>
      <c r="B80" s="169"/>
      <c r="C80" s="327" t="s">
        <v>6</v>
      </c>
      <c r="D80" s="328"/>
      <c r="E80" s="328"/>
      <c r="F80" s="328"/>
      <c r="G80" s="328"/>
      <c r="H80" s="329"/>
      <c r="I80" s="109"/>
      <c r="J80" s="109"/>
      <c r="K80" s="109"/>
      <c r="L80" s="273"/>
      <c r="M80" s="273"/>
      <c r="N80" s="273"/>
      <c r="O80" s="273"/>
      <c r="P80" s="273"/>
      <c r="Q80" s="273"/>
      <c r="R80" s="273"/>
      <c r="S80" s="277"/>
      <c r="T80" s="277"/>
    </row>
    <row r="81" spans="1:20" ht="12.75">
      <c r="A81" s="74"/>
      <c r="B81" s="169"/>
      <c r="C81" s="327" t="s">
        <v>212</v>
      </c>
      <c r="D81" s="328"/>
      <c r="E81" s="328"/>
      <c r="F81" s="328"/>
      <c r="G81" s="328"/>
      <c r="H81" s="329"/>
      <c r="I81" s="109"/>
      <c r="J81" s="109"/>
      <c r="K81" s="109"/>
      <c r="L81" s="273"/>
      <c r="M81" s="273"/>
      <c r="N81" s="273"/>
      <c r="O81" s="273"/>
      <c r="P81" s="273"/>
      <c r="Q81" s="273"/>
      <c r="R81" s="273"/>
      <c r="S81" s="277"/>
      <c r="T81" s="277"/>
    </row>
    <row r="82" spans="1:20" ht="12.75">
      <c r="A82" s="74"/>
      <c r="B82" s="163"/>
      <c r="C82" s="324" t="s">
        <v>333</v>
      </c>
      <c r="D82" s="325"/>
      <c r="E82" s="325"/>
      <c r="F82" s="325"/>
      <c r="G82" s="325"/>
      <c r="H82" s="326"/>
      <c r="I82" s="109"/>
      <c r="J82" s="109"/>
      <c r="K82" s="109"/>
      <c r="L82" s="273"/>
      <c r="M82" s="273"/>
      <c r="N82" s="273"/>
      <c r="O82" s="273"/>
      <c r="P82" s="273"/>
      <c r="Q82" s="273"/>
      <c r="R82" s="273"/>
      <c r="S82" s="277"/>
      <c r="T82" s="277"/>
    </row>
    <row r="83" spans="1:20" ht="12.75">
      <c r="A83" s="162"/>
      <c r="B83" s="330" t="s">
        <v>104</v>
      </c>
      <c r="C83" s="330"/>
      <c r="D83" s="330"/>
      <c r="E83" s="330"/>
      <c r="F83" s="330"/>
      <c r="G83" s="330"/>
      <c r="H83" s="330"/>
      <c r="I83" s="109"/>
      <c r="J83" s="109"/>
      <c r="K83" s="109"/>
      <c r="L83" s="273"/>
      <c r="M83" s="273"/>
      <c r="N83" s="273"/>
      <c r="O83" s="273"/>
      <c r="P83" s="273"/>
      <c r="Q83" s="273"/>
      <c r="R83" s="273"/>
      <c r="S83" s="277"/>
      <c r="T83" s="277"/>
    </row>
    <row r="84" spans="1:20" ht="12.75">
      <c r="A84" s="74"/>
      <c r="B84" s="180"/>
      <c r="C84" s="327" t="s">
        <v>336</v>
      </c>
      <c r="D84" s="328"/>
      <c r="E84" s="328"/>
      <c r="F84" s="328"/>
      <c r="G84" s="328"/>
      <c r="H84" s="329"/>
      <c r="I84" s="109"/>
      <c r="J84" s="109"/>
      <c r="K84" s="109"/>
      <c r="L84" s="273"/>
      <c r="M84" s="273"/>
      <c r="N84" s="273"/>
      <c r="O84" s="273"/>
      <c r="P84" s="273"/>
      <c r="Q84" s="273"/>
      <c r="R84" s="273"/>
      <c r="S84" s="277"/>
      <c r="T84" s="277"/>
    </row>
    <row r="85" spans="1:20" ht="12.75">
      <c r="A85" s="74"/>
      <c r="B85" s="181"/>
      <c r="C85" s="327" t="s">
        <v>4</v>
      </c>
      <c r="D85" s="328"/>
      <c r="E85" s="328"/>
      <c r="F85" s="328"/>
      <c r="G85" s="328"/>
      <c r="H85" s="329"/>
      <c r="I85" s="109"/>
      <c r="J85" s="109"/>
      <c r="K85" s="109"/>
      <c r="L85" s="273"/>
      <c r="M85" s="273"/>
      <c r="N85" s="273"/>
      <c r="O85" s="273"/>
      <c r="P85" s="273"/>
      <c r="Q85" s="273"/>
      <c r="R85" s="273"/>
      <c r="S85" s="277"/>
      <c r="T85" s="277"/>
    </row>
    <row r="86" spans="1:20" ht="12.75">
      <c r="A86" s="74"/>
      <c r="B86" s="181"/>
      <c r="C86" s="327" t="s">
        <v>209</v>
      </c>
      <c r="D86" s="328"/>
      <c r="E86" s="328"/>
      <c r="F86" s="328"/>
      <c r="G86" s="328"/>
      <c r="H86" s="329"/>
      <c r="I86" s="109"/>
      <c r="J86" s="109"/>
      <c r="K86" s="109"/>
      <c r="L86" s="273"/>
      <c r="M86" s="273"/>
      <c r="N86" s="273"/>
      <c r="O86" s="273"/>
      <c r="P86" s="273"/>
      <c r="Q86" s="273"/>
      <c r="R86" s="273"/>
      <c r="S86" s="277"/>
      <c r="T86" s="277"/>
    </row>
    <row r="87" spans="1:20" ht="12.75">
      <c r="A87" s="74"/>
      <c r="B87" s="181"/>
      <c r="C87" s="324" t="s">
        <v>210</v>
      </c>
      <c r="D87" s="325"/>
      <c r="E87" s="325"/>
      <c r="F87" s="325"/>
      <c r="G87" s="325"/>
      <c r="H87" s="326"/>
      <c r="I87" s="109"/>
      <c r="J87" s="109"/>
      <c r="K87" s="109"/>
      <c r="L87" s="273"/>
      <c r="M87" s="273"/>
      <c r="N87" s="273"/>
      <c r="O87" s="273"/>
      <c r="P87" s="273"/>
      <c r="Q87" s="273"/>
      <c r="R87" s="273"/>
      <c r="S87" s="277"/>
      <c r="T87" s="277"/>
    </row>
    <row r="88" spans="1:20" ht="12.75">
      <c r="A88" s="74"/>
      <c r="B88" s="181"/>
      <c r="C88" s="327" t="s">
        <v>5</v>
      </c>
      <c r="D88" s="328"/>
      <c r="E88" s="328"/>
      <c r="F88" s="328"/>
      <c r="G88" s="328"/>
      <c r="H88" s="329"/>
      <c r="I88" s="109"/>
      <c r="J88" s="109"/>
      <c r="K88" s="109"/>
      <c r="L88" s="273"/>
      <c r="M88" s="273"/>
      <c r="N88" s="273"/>
      <c r="O88" s="273"/>
      <c r="P88" s="273"/>
      <c r="Q88" s="273"/>
      <c r="R88" s="273"/>
      <c r="S88" s="277"/>
      <c r="T88" s="277"/>
    </row>
    <row r="89" spans="1:20" ht="12.75">
      <c r="A89" s="74"/>
      <c r="B89" s="181"/>
      <c r="C89" s="327" t="s">
        <v>335</v>
      </c>
      <c r="D89" s="328"/>
      <c r="E89" s="328"/>
      <c r="F89" s="328"/>
      <c r="G89" s="328"/>
      <c r="H89" s="329"/>
      <c r="I89" s="109"/>
      <c r="J89" s="109"/>
      <c r="K89" s="109"/>
      <c r="L89" s="273"/>
      <c r="M89" s="273"/>
      <c r="N89" s="273"/>
      <c r="O89" s="273"/>
      <c r="P89" s="273"/>
      <c r="Q89" s="273"/>
      <c r="R89" s="273"/>
      <c r="S89" s="277"/>
      <c r="T89" s="277"/>
    </row>
    <row r="90" spans="1:20" ht="12.75">
      <c r="A90" s="74"/>
      <c r="B90" s="181"/>
      <c r="C90" s="324" t="s">
        <v>334</v>
      </c>
      <c r="D90" s="325"/>
      <c r="E90" s="325"/>
      <c r="F90" s="325"/>
      <c r="G90" s="325"/>
      <c r="H90" s="326"/>
      <c r="I90" s="109"/>
      <c r="J90" s="109"/>
      <c r="K90" s="109"/>
      <c r="L90" s="273"/>
      <c r="M90" s="273"/>
      <c r="N90" s="273"/>
      <c r="O90" s="273"/>
      <c r="P90" s="273"/>
      <c r="Q90" s="273"/>
      <c r="R90" s="273"/>
      <c r="S90" s="277"/>
      <c r="T90" s="277"/>
    </row>
    <row r="91" spans="1:20" ht="12.75">
      <c r="A91" s="74"/>
      <c r="B91" s="181"/>
      <c r="C91" s="327" t="s">
        <v>6</v>
      </c>
      <c r="D91" s="328"/>
      <c r="E91" s="328"/>
      <c r="F91" s="328"/>
      <c r="G91" s="328"/>
      <c r="H91" s="329"/>
      <c r="I91" s="109"/>
      <c r="J91" s="109"/>
      <c r="K91" s="109"/>
      <c r="L91" s="273"/>
      <c r="M91" s="273"/>
      <c r="N91" s="273"/>
      <c r="O91" s="273"/>
      <c r="P91" s="273"/>
      <c r="Q91" s="273"/>
      <c r="R91" s="273"/>
      <c r="S91" s="277"/>
      <c r="T91" s="277"/>
    </row>
    <row r="92" spans="1:20" ht="12.75">
      <c r="A92" s="74"/>
      <c r="B92" s="181"/>
      <c r="C92" s="327" t="s">
        <v>212</v>
      </c>
      <c r="D92" s="328"/>
      <c r="E92" s="328"/>
      <c r="F92" s="328"/>
      <c r="G92" s="328"/>
      <c r="H92" s="329"/>
      <c r="I92" s="109"/>
      <c r="J92" s="109"/>
      <c r="K92" s="109"/>
      <c r="L92" s="273"/>
      <c r="M92" s="273"/>
      <c r="N92" s="273"/>
      <c r="O92" s="273"/>
      <c r="P92" s="273"/>
      <c r="Q92" s="273"/>
      <c r="R92" s="273"/>
      <c r="S92" s="277"/>
      <c r="T92" s="277"/>
    </row>
    <row r="93" spans="1:20" ht="12.75">
      <c r="A93" s="74"/>
      <c r="B93" s="181"/>
      <c r="C93" s="324" t="s">
        <v>333</v>
      </c>
      <c r="D93" s="325"/>
      <c r="E93" s="325"/>
      <c r="F93" s="325"/>
      <c r="G93" s="325"/>
      <c r="H93" s="326"/>
      <c r="I93" s="109"/>
      <c r="J93" s="109"/>
      <c r="K93" s="109"/>
      <c r="L93" s="273"/>
      <c r="M93" s="273"/>
      <c r="N93" s="273"/>
      <c r="O93" s="273"/>
      <c r="P93" s="273"/>
      <c r="Q93" s="273"/>
      <c r="R93" s="273"/>
      <c r="S93" s="277"/>
      <c r="T93" s="277"/>
    </row>
    <row r="94" spans="1:20" ht="12.75">
      <c r="A94" s="331"/>
      <c r="B94" s="331"/>
      <c r="C94" s="332"/>
      <c r="D94" s="332"/>
      <c r="E94" s="332"/>
      <c r="F94" s="332"/>
      <c r="G94" s="332"/>
      <c r="H94" s="332"/>
      <c r="I94" s="109"/>
      <c r="J94" s="109"/>
      <c r="K94" s="109"/>
      <c r="L94" s="273"/>
      <c r="M94" s="273"/>
      <c r="N94" s="273"/>
      <c r="O94" s="273"/>
      <c r="P94" s="273"/>
      <c r="Q94" s="273"/>
      <c r="R94" s="273"/>
      <c r="S94" s="277"/>
      <c r="T94" s="277"/>
    </row>
    <row r="95" spans="1:20" ht="12.75">
      <c r="A95" s="342" t="s">
        <v>213</v>
      </c>
      <c r="B95" s="342"/>
      <c r="C95" s="342"/>
      <c r="D95" s="342"/>
      <c r="E95" s="342"/>
      <c r="F95" s="342"/>
      <c r="G95" s="342"/>
      <c r="H95" s="342"/>
      <c r="I95" s="108">
        <f aca="true" t="shared" si="4" ref="I95:N95">I65+I67+I71</f>
        <v>533552</v>
      </c>
      <c r="J95" s="108">
        <f t="shared" si="4"/>
        <v>45822</v>
      </c>
      <c r="K95" s="108">
        <f t="shared" si="4"/>
        <v>87240</v>
      </c>
      <c r="L95" s="108">
        <f t="shared" si="4"/>
        <v>620018</v>
      </c>
      <c r="M95" s="108">
        <f t="shared" si="4"/>
        <v>45822</v>
      </c>
      <c r="N95" s="108">
        <f t="shared" si="4"/>
        <v>87240</v>
      </c>
      <c r="O95" s="274"/>
      <c r="P95" s="274"/>
      <c r="Q95" s="274"/>
      <c r="R95" s="274"/>
      <c r="S95" s="274"/>
      <c r="T95" s="274"/>
    </row>
    <row r="96" spans="1:20" ht="12.75">
      <c r="A96" s="152"/>
      <c r="B96" s="152"/>
      <c r="C96" s="152"/>
      <c r="D96" s="152"/>
      <c r="E96" s="152"/>
      <c r="F96" s="152"/>
      <c r="G96" s="152"/>
      <c r="H96" s="152"/>
      <c r="I96" s="282"/>
      <c r="J96" s="282"/>
      <c r="K96" s="282"/>
      <c r="L96" s="283"/>
      <c r="M96" s="283"/>
      <c r="N96" s="283"/>
      <c r="O96" s="283"/>
      <c r="P96" s="283"/>
      <c r="Q96" s="283"/>
      <c r="R96" s="283"/>
      <c r="S96" s="284"/>
      <c r="T96" s="284"/>
    </row>
    <row r="97" spans="9:20" ht="12.75" customHeight="1">
      <c r="I97" s="285"/>
      <c r="J97" s="285"/>
      <c r="K97" s="285"/>
      <c r="L97" s="285"/>
      <c r="M97" s="285"/>
      <c r="N97" s="285"/>
      <c r="O97" s="285"/>
      <c r="P97" s="286"/>
      <c r="Q97" s="46" t="s">
        <v>153</v>
      </c>
      <c r="R97" s="285"/>
      <c r="S97" s="285"/>
      <c r="T97" s="285"/>
    </row>
    <row r="98" spans="1:20" ht="12.75">
      <c r="A98" s="368" t="s">
        <v>108</v>
      </c>
      <c r="B98" s="369"/>
      <c r="C98" s="369"/>
      <c r="D98" s="369"/>
      <c r="E98" s="369"/>
      <c r="F98" s="369"/>
      <c r="G98" s="369"/>
      <c r="H98" s="370"/>
      <c r="I98" s="387" t="s">
        <v>141</v>
      </c>
      <c r="J98" s="388"/>
      <c r="K98" s="389"/>
      <c r="L98" s="387" t="s">
        <v>142</v>
      </c>
      <c r="M98" s="388"/>
      <c r="N98" s="389"/>
      <c r="O98" s="383" t="s">
        <v>140</v>
      </c>
      <c r="P98" s="384"/>
      <c r="Q98" s="385"/>
      <c r="R98" s="386" t="s">
        <v>143</v>
      </c>
      <c r="S98" s="386"/>
      <c r="T98" s="386"/>
    </row>
    <row r="99" spans="1:20" ht="51">
      <c r="A99" s="371"/>
      <c r="B99" s="372"/>
      <c r="C99" s="372"/>
      <c r="D99" s="372"/>
      <c r="E99" s="372"/>
      <c r="F99" s="372"/>
      <c r="G99" s="372"/>
      <c r="H99" s="373"/>
      <c r="I99" s="149" t="s">
        <v>7</v>
      </c>
      <c r="J99" s="149" t="s">
        <v>8</v>
      </c>
      <c r="K99" s="149" t="s">
        <v>9</v>
      </c>
      <c r="L99" s="149" t="s">
        <v>7</v>
      </c>
      <c r="M99" s="149" t="s">
        <v>8</v>
      </c>
      <c r="N99" s="149" t="s">
        <v>9</v>
      </c>
      <c r="O99" s="149" t="s">
        <v>7</v>
      </c>
      <c r="P99" s="149" t="s">
        <v>8</v>
      </c>
      <c r="Q99" s="149" t="s">
        <v>9</v>
      </c>
      <c r="R99" s="149" t="s">
        <v>7</v>
      </c>
      <c r="S99" s="149" t="s">
        <v>8</v>
      </c>
      <c r="T99" s="149" t="s">
        <v>9</v>
      </c>
    </row>
    <row r="100" spans="1:20" ht="12.75">
      <c r="A100" s="57" t="s">
        <v>233</v>
      </c>
      <c r="B100" s="35"/>
      <c r="C100" s="35"/>
      <c r="D100" s="35"/>
      <c r="E100" s="35"/>
      <c r="F100" s="35"/>
      <c r="G100" s="2"/>
      <c r="H100" s="25"/>
      <c r="I100" s="108">
        <f>SUM(I101:I105)</f>
        <v>391128</v>
      </c>
      <c r="J100" s="108">
        <f>SUM(J101:J105)</f>
        <v>42792</v>
      </c>
      <c r="K100" s="108"/>
      <c r="L100" s="108">
        <f>SUM(L101:L105)</f>
        <v>335185</v>
      </c>
      <c r="M100" s="108">
        <f>SUM(M101:M105)</f>
        <v>37777</v>
      </c>
      <c r="N100" s="108"/>
      <c r="O100" s="274"/>
      <c r="P100" s="274"/>
      <c r="Q100" s="274"/>
      <c r="R100" s="274"/>
      <c r="S100" s="274"/>
      <c r="T100" s="274"/>
    </row>
    <row r="101" spans="1:20" ht="12.75">
      <c r="A101" s="74"/>
      <c r="B101" s="28" t="s">
        <v>158</v>
      </c>
      <c r="C101" s="2"/>
      <c r="D101" s="35"/>
      <c r="E101" s="35"/>
      <c r="F101" s="35"/>
      <c r="G101" s="2"/>
      <c r="H101" s="25"/>
      <c r="I101" s="47">
        <v>78370</v>
      </c>
      <c r="J101" s="315">
        <v>4205</v>
      </c>
      <c r="K101" s="47"/>
      <c r="L101" s="109">
        <v>71033</v>
      </c>
      <c r="M101" s="109">
        <v>4205</v>
      </c>
      <c r="N101" s="109"/>
      <c r="O101" s="273"/>
      <c r="P101" s="273"/>
      <c r="Q101" s="273"/>
      <c r="R101" s="273"/>
      <c r="S101" s="273"/>
      <c r="T101" s="273"/>
    </row>
    <row r="102" spans="1:20" ht="12.75">
      <c r="A102" s="74"/>
      <c r="B102" s="28" t="s">
        <v>229</v>
      </c>
      <c r="C102" s="35"/>
      <c r="D102" s="35"/>
      <c r="E102" s="35"/>
      <c r="F102" s="35"/>
      <c r="G102" s="2"/>
      <c r="H102" s="25"/>
      <c r="I102" s="47">
        <v>19193</v>
      </c>
      <c r="J102" s="315">
        <v>1815</v>
      </c>
      <c r="K102" s="47"/>
      <c r="L102" s="109">
        <v>18641</v>
      </c>
      <c r="M102" s="109">
        <v>1815</v>
      </c>
      <c r="N102" s="109"/>
      <c r="O102" s="273"/>
      <c r="P102" s="273"/>
      <c r="Q102" s="273"/>
      <c r="R102" s="273"/>
      <c r="S102" s="273"/>
      <c r="T102" s="273"/>
    </row>
    <row r="103" spans="1:20" ht="12.75">
      <c r="A103" s="74"/>
      <c r="B103" s="28" t="s">
        <v>159</v>
      </c>
      <c r="C103" s="35"/>
      <c r="D103" s="35"/>
      <c r="E103" s="35"/>
      <c r="F103" s="35"/>
      <c r="G103" s="2"/>
      <c r="H103" s="25"/>
      <c r="I103" s="47">
        <v>192259</v>
      </c>
      <c r="J103" s="315">
        <v>32407</v>
      </c>
      <c r="K103" s="47"/>
      <c r="L103" s="109">
        <v>175528</v>
      </c>
      <c r="M103" s="109">
        <v>28407</v>
      </c>
      <c r="N103" s="109"/>
      <c r="O103" s="273"/>
      <c r="P103" s="273"/>
      <c r="Q103" s="273"/>
      <c r="R103" s="273"/>
      <c r="S103" s="273"/>
      <c r="T103" s="273"/>
    </row>
    <row r="104" spans="1:20" ht="12.75">
      <c r="A104" s="74"/>
      <c r="B104" s="28" t="s">
        <v>107</v>
      </c>
      <c r="C104" s="35"/>
      <c r="D104" s="35"/>
      <c r="E104" s="35"/>
      <c r="F104" s="35"/>
      <c r="G104" s="2"/>
      <c r="H104" s="25"/>
      <c r="I104" s="47">
        <v>15388</v>
      </c>
      <c r="J104" s="302">
        <v>2400</v>
      </c>
      <c r="K104" s="109"/>
      <c r="L104" s="109">
        <v>6144</v>
      </c>
      <c r="M104" s="109">
        <v>1010</v>
      </c>
      <c r="N104" s="109"/>
      <c r="O104" s="273"/>
      <c r="P104" s="273"/>
      <c r="Q104" s="273"/>
      <c r="R104" s="273"/>
      <c r="S104" s="273"/>
      <c r="T104" s="273"/>
    </row>
    <row r="105" spans="1:20" ht="12.75">
      <c r="A105" s="74"/>
      <c r="B105" s="28" t="s">
        <v>160</v>
      </c>
      <c r="C105" s="35"/>
      <c r="D105" s="35"/>
      <c r="E105" s="35"/>
      <c r="F105" s="35"/>
      <c r="G105" s="2"/>
      <c r="H105" s="25"/>
      <c r="I105" s="47">
        <v>85918</v>
      </c>
      <c r="J105" s="315">
        <v>1965</v>
      </c>
      <c r="K105" s="47"/>
      <c r="L105" s="109">
        <v>63839</v>
      </c>
      <c r="M105" s="109">
        <v>2340</v>
      </c>
      <c r="N105" s="109"/>
      <c r="O105" s="273"/>
      <c r="P105" s="273"/>
      <c r="Q105" s="273"/>
      <c r="R105" s="273"/>
      <c r="S105" s="273"/>
      <c r="T105" s="273"/>
    </row>
    <row r="106" spans="1:20" ht="12.75">
      <c r="A106" s="5" t="s">
        <v>219</v>
      </c>
      <c r="B106" s="35"/>
      <c r="C106" s="35"/>
      <c r="D106" s="35"/>
      <c r="E106" s="35"/>
      <c r="F106" s="35"/>
      <c r="G106" s="2"/>
      <c r="H106" s="25"/>
      <c r="I106" s="108">
        <f>SUM(I107:I109)</f>
        <v>105554</v>
      </c>
      <c r="J106" s="316">
        <f>SUM(J107:J109)</f>
        <v>3030</v>
      </c>
      <c r="K106" s="316"/>
      <c r="L106" s="108">
        <f>SUM(L107:L109)</f>
        <v>118327</v>
      </c>
      <c r="M106" s="316">
        <f>SUM(M107:M109)</f>
        <v>3487</v>
      </c>
      <c r="N106" s="108"/>
      <c r="O106" s="274"/>
      <c r="P106" s="274"/>
      <c r="Q106" s="274"/>
      <c r="R106" s="274"/>
      <c r="S106" s="274"/>
      <c r="T106" s="274"/>
    </row>
    <row r="107" spans="1:20" ht="12.75">
      <c r="A107" s="74"/>
      <c r="B107" s="28" t="s">
        <v>216</v>
      </c>
      <c r="C107" s="35"/>
      <c r="D107" s="35"/>
      <c r="E107" s="35"/>
      <c r="F107" s="35"/>
      <c r="G107" s="2"/>
      <c r="H107" s="25"/>
      <c r="I107" s="47">
        <v>50429</v>
      </c>
      <c r="J107" s="315">
        <v>1530</v>
      </c>
      <c r="K107" s="47"/>
      <c r="L107" s="109">
        <v>61278</v>
      </c>
      <c r="M107" s="109">
        <v>1987</v>
      </c>
      <c r="N107" s="109"/>
      <c r="O107" s="109"/>
      <c r="P107" s="109"/>
      <c r="Q107" s="109"/>
      <c r="R107" s="109"/>
      <c r="S107" s="273"/>
      <c r="T107" s="273"/>
    </row>
    <row r="108" spans="1:20" ht="12.75">
      <c r="A108" s="74"/>
      <c r="B108" s="28" t="s">
        <v>217</v>
      </c>
      <c r="C108" s="35"/>
      <c r="D108" s="35"/>
      <c r="E108" s="35"/>
      <c r="F108" s="35"/>
      <c r="G108" s="2"/>
      <c r="H108" s="25"/>
      <c r="I108" s="47">
        <v>47810</v>
      </c>
      <c r="J108" s="315"/>
      <c r="K108" s="47"/>
      <c r="L108" s="109">
        <v>47810</v>
      </c>
      <c r="M108" s="109"/>
      <c r="N108" s="109"/>
      <c r="O108" s="109"/>
      <c r="P108" s="109"/>
      <c r="Q108" s="109"/>
      <c r="R108" s="109"/>
      <c r="S108" s="273"/>
      <c r="T108" s="273"/>
    </row>
    <row r="109" spans="1:20" ht="12.75">
      <c r="A109" s="74"/>
      <c r="B109" s="28" t="s">
        <v>218</v>
      </c>
      <c r="C109" s="2"/>
      <c r="D109" s="2"/>
      <c r="E109" s="2"/>
      <c r="F109" s="2"/>
      <c r="G109" s="2"/>
      <c r="H109" s="25"/>
      <c r="I109" s="47">
        <v>7315</v>
      </c>
      <c r="J109" s="315">
        <v>1500</v>
      </c>
      <c r="K109" s="47"/>
      <c r="L109" s="109">
        <v>9239</v>
      </c>
      <c r="M109" s="109">
        <v>1500</v>
      </c>
      <c r="N109" s="109"/>
      <c r="O109" s="109"/>
      <c r="P109" s="109"/>
      <c r="Q109" s="109"/>
      <c r="R109" s="109"/>
      <c r="S109" s="273"/>
      <c r="T109" s="273"/>
    </row>
    <row r="110" spans="1:20" ht="12.75">
      <c r="A110" s="5" t="s">
        <v>231</v>
      </c>
      <c r="B110" s="2"/>
      <c r="C110" s="2"/>
      <c r="D110" s="2"/>
      <c r="E110" s="2"/>
      <c r="F110" s="2"/>
      <c r="G110" s="2"/>
      <c r="H110" s="25"/>
      <c r="I110" s="108">
        <f>I100+I106</f>
        <v>496682</v>
      </c>
      <c r="J110" s="108">
        <f>J100+J106</f>
        <v>45822</v>
      </c>
      <c r="K110" s="108"/>
      <c r="L110" s="108">
        <f>L100+L106</f>
        <v>453512</v>
      </c>
      <c r="M110" s="108">
        <f>M100+M106</f>
        <v>41264</v>
      </c>
      <c r="N110" s="108"/>
      <c r="O110" s="274"/>
      <c r="P110" s="274"/>
      <c r="Q110" s="274"/>
      <c r="R110" s="274"/>
      <c r="S110" s="274"/>
      <c r="T110" s="274"/>
    </row>
    <row r="111" spans="1:20" ht="12.75">
      <c r="A111" s="5" t="s">
        <v>220</v>
      </c>
      <c r="B111" s="2"/>
      <c r="C111" s="2"/>
      <c r="D111" s="2"/>
      <c r="E111" s="2"/>
      <c r="F111" s="2"/>
      <c r="G111" s="2"/>
      <c r="H111" s="25"/>
      <c r="I111" s="108">
        <f>I112+I116</f>
        <v>36870</v>
      </c>
      <c r="J111" s="108"/>
      <c r="K111" s="108">
        <f>K112+K116</f>
        <v>87240</v>
      </c>
      <c r="L111" s="108">
        <f>L112+L116</f>
        <v>168809</v>
      </c>
      <c r="M111" s="108"/>
      <c r="N111" s="108">
        <f>N112+N116</f>
        <v>89495</v>
      </c>
      <c r="O111" s="274"/>
      <c r="P111" s="274"/>
      <c r="Q111" s="274"/>
      <c r="R111" s="274"/>
      <c r="S111" s="274"/>
      <c r="T111" s="274"/>
    </row>
    <row r="112" spans="1:20" ht="12.75">
      <c r="A112" s="22"/>
      <c r="B112" s="1" t="s">
        <v>40</v>
      </c>
      <c r="C112" s="2"/>
      <c r="D112" s="2"/>
      <c r="E112" s="2"/>
      <c r="F112" s="2"/>
      <c r="G112" s="2"/>
      <c r="H112" s="25"/>
      <c r="I112" s="47">
        <f>SUM(I113:I115)</f>
        <v>36545</v>
      </c>
      <c r="J112" s="47"/>
      <c r="K112" s="47">
        <f>SUM(K114:K115)</f>
        <v>84970</v>
      </c>
      <c r="L112" s="109">
        <f>SUM(L113:L115)</f>
        <v>168809</v>
      </c>
      <c r="M112" s="109">
        <f>SUM(M113:M115)</f>
        <v>0</v>
      </c>
      <c r="N112" s="109">
        <f>SUM(N113:N115)</f>
        <v>89495</v>
      </c>
      <c r="O112" s="273"/>
      <c r="P112" s="273"/>
      <c r="Q112" s="273"/>
      <c r="R112" s="273"/>
      <c r="S112" s="273"/>
      <c r="T112" s="273"/>
    </row>
    <row r="113" spans="1:20" ht="12.75">
      <c r="A113" s="11"/>
      <c r="B113" s="10"/>
      <c r="C113" s="35" t="s">
        <v>234</v>
      </c>
      <c r="D113" s="2"/>
      <c r="E113" s="2"/>
      <c r="F113" s="2"/>
      <c r="G113" s="2"/>
      <c r="H113" s="25"/>
      <c r="I113" s="47"/>
      <c r="J113" s="47"/>
      <c r="L113" s="109">
        <v>132318</v>
      </c>
      <c r="M113" s="109"/>
      <c r="N113" s="109"/>
      <c r="O113" s="273"/>
      <c r="P113" s="273"/>
      <c r="Q113" s="273"/>
      <c r="R113" s="273"/>
      <c r="S113" s="273"/>
      <c r="T113" s="273"/>
    </row>
    <row r="114" spans="1:20" ht="12.75">
      <c r="A114" s="11"/>
      <c r="B114" s="34"/>
      <c r="C114" s="35" t="s">
        <v>370</v>
      </c>
      <c r="D114" s="2"/>
      <c r="E114" s="2"/>
      <c r="F114" s="2"/>
      <c r="G114" s="2"/>
      <c r="H114" s="25"/>
      <c r="I114" s="47">
        <v>36545</v>
      </c>
      <c r="J114" s="47"/>
      <c r="K114" s="47">
        <v>84970</v>
      </c>
      <c r="L114" s="109">
        <v>36491</v>
      </c>
      <c r="M114" s="109"/>
      <c r="N114" s="109">
        <v>89495</v>
      </c>
      <c r="O114" s="273"/>
      <c r="P114" s="273"/>
      <c r="Q114" s="273"/>
      <c r="R114" s="273"/>
      <c r="S114" s="273"/>
      <c r="T114" s="273"/>
    </row>
    <row r="115" spans="1:20" ht="12.75">
      <c r="A115" s="11"/>
      <c r="B115" s="14"/>
      <c r="C115" s="35" t="s">
        <v>228</v>
      </c>
      <c r="D115" s="2"/>
      <c r="E115" s="2"/>
      <c r="F115" s="2"/>
      <c r="G115" s="2"/>
      <c r="H115" s="25"/>
      <c r="I115" s="47"/>
      <c r="J115" s="47"/>
      <c r="K115" s="47"/>
      <c r="L115" s="109"/>
      <c r="M115" s="109"/>
      <c r="N115" s="109"/>
      <c r="O115" s="273"/>
      <c r="P115" s="273"/>
      <c r="Q115" s="273"/>
      <c r="R115" s="273"/>
      <c r="S115" s="273"/>
      <c r="T115" s="273"/>
    </row>
    <row r="116" spans="1:20" ht="12.75">
      <c r="A116" s="11"/>
      <c r="B116" s="1" t="s">
        <v>41</v>
      </c>
      <c r="C116" s="2"/>
      <c r="D116" s="2"/>
      <c r="E116" s="2"/>
      <c r="F116" s="2"/>
      <c r="G116" s="2"/>
      <c r="H116" s="25"/>
      <c r="I116" s="47">
        <f>SUM(I117:I119)</f>
        <v>325</v>
      </c>
      <c r="J116" s="47"/>
      <c r="K116" s="47">
        <f>SUM(K117:K119)</f>
        <v>2270</v>
      </c>
      <c r="L116" s="109">
        <f>SUM(L117:L119)</f>
        <v>0</v>
      </c>
      <c r="M116" s="109"/>
      <c r="N116" s="109">
        <f>SUM(N117:N119)</f>
        <v>0</v>
      </c>
      <c r="O116" s="273"/>
      <c r="P116" s="273"/>
      <c r="Q116" s="273"/>
      <c r="R116" s="273"/>
      <c r="S116" s="273"/>
      <c r="T116" s="273"/>
    </row>
    <row r="117" spans="1:20" ht="12.75">
      <c r="A117" s="11"/>
      <c r="B117" s="4"/>
      <c r="C117" s="28" t="s">
        <v>234</v>
      </c>
      <c r="D117" s="2"/>
      <c r="E117" s="2"/>
      <c r="F117" s="2"/>
      <c r="G117" s="2"/>
      <c r="H117" s="25"/>
      <c r="I117" s="47">
        <v>325</v>
      </c>
      <c r="J117" s="47"/>
      <c r="K117" s="47">
        <v>2270</v>
      </c>
      <c r="L117" s="109"/>
      <c r="M117" s="109"/>
      <c r="N117" s="109"/>
      <c r="O117" s="273"/>
      <c r="P117" s="273"/>
      <c r="Q117" s="273"/>
      <c r="R117" s="273"/>
      <c r="S117" s="273"/>
      <c r="T117" s="273"/>
    </row>
    <row r="118" spans="1:20" ht="12.75">
      <c r="A118" s="11"/>
      <c r="B118" s="7"/>
      <c r="C118" s="28" t="s">
        <v>227</v>
      </c>
      <c r="D118" s="2"/>
      <c r="E118" s="2"/>
      <c r="F118" s="2"/>
      <c r="G118" s="2"/>
      <c r="H118" s="25"/>
      <c r="I118" s="47"/>
      <c r="J118" s="47"/>
      <c r="K118" s="47"/>
      <c r="L118" s="109"/>
      <c r="M118" s="109"/>
      <c r="N118" s="109"/>
      <c r="O118" s="273"/>
      <c r="P118" s="273"/>
      <c r="Q118" s="273"/>
      <c r="R118" s="273"/>
      <c r="S118" s="273"/>
      <c r="T118" s="273"/>
    </row>
    <row r="119" spans="1:20" ht="12.75">
      <c r="A119" s="11"/>
      <c r="B119" s="7"/>
      <c r="C119" s="28" t="s">
        <v>228</v>
      </c>
      <c r="D119" s="2"/>
      <c r="E119" s="2"/>
      <c r="F119" s="2"/>
      <c r="G119" s="2"/>
      <c r="H119" s="25"/>
      <c r="I119" s="47"/>
      <c r="J119" s="47"/>
      <c r="K119" s="47"/>
      <c r="L119" s="109"/>
      <c r="M119" s="109"/>
      <c r="N119" s="109"/>
      <c r="O119" s="273"/>
      <c r="P119" s="273"/>
      <c r="Q119" s="273"/>
      <c r="R119" s="273"/>
      <c r="S119" s="273"/>
      <c r="T119" s="273"/>
    </row>
    <row r="120" spans="1:20" ht="12.75">
      <c r="A120" s="5" t="s">
        <v>232</v>
      </c>
      <c r="B120" s="2"/>
      <c r="C120" s="2"/>
      <c r="D120" s="2"/>
      <c r="E120" s="2"/>
      <c r="F120" s="2"/>
      <c r="G120" s="2"/>
      <c r="H120" s="25"/>
      <c r="I120" s="108">
        <f aca="true" t="shared" si="5" ref="I120:N120">I100+I106+I111</f>
        <v>533552</v>
      </c>
      <c r="J120" s="108">
        <f t="shared" si="5"/>
        <v>45822</v>
      </c>
      <c r="K120" s="108">
        <f t="shared" si="5"/>
        <v>87240</v>
      </c>
      <c r="L120" s="108">
        <f t="shared" si="5"/>
        <v>622321</v>
      </c>
      <c r="M120" s="108">
        <f t="shared" si="5"/>
        <v>41264</v>
      </c>
      <c r="N120" s="108">
        <f t="shared" si="5"/>
        <v>89495</v>
      </c>
      <c r="O120" s="274"/>
      <c r="P120" s="274"/>
      <c r="Q120" s="274"/>
      <c r="R120" s="274"/>
      <c r="S120" s="274"/>
      <c r="T120" s="274"/>
    </row>
    <row r="122" spans="14:17" ht="12.75">
      <c r="N122" s="126"/>
      <c r="Q122" s="126"/>
    </row>
    <row r="123" spans="14:17" ht="12.75">
      <c r="N123" s="126"/>
      <c r="Q123" s="126"/>
    </row>
    <row r="124" spans="3:4" ht="18">
      <c r="C124" s="287"/>
      <c r="D124" s="287"/>
    </row>
    <row r="126" spans="4:14" ht="15.75"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</row>
  </sheetData>
  <sheetProtection/>
  <mergeCells count="99">
    <mergeCell ref="A98:H99"/>
    <mergeCell ref="I98:K98"/>
    <mergeCell ref="C91:H91"/>
    <mergeCell ref="C92:H92"/>
    <mergeCell ref="C77:H77"/>
    <mergeCell ref="C90:H90"/>
    <mergeCell ref="A94:H94"/>
    <mergeCell ref="C62:H62"/>
    <mergeCell ref="C80:H80"/>
    <mergeCell ref="A65:H65"/>
    <mergeCell ref="A66:H66"/>
    <mergeCell ref="C81:H81"/>
    <mergeCell ref="C88:H88"/>
    <mergeCell ref="C86:H86"/>
    <mergeCell ref="C84:H84"/>
    <mergeCell ref="A67:H67"/>
    <mergeCell ref="C79:H79"/>
    <mergeCell ref="O98:Q98"/>
    <mergeCell ref="R98:T98"/>
    <mergeCell ref="C82:H82"/>
    <mergeCell ref="B83:H83"/>
    <mergeCell ref="C93:H93"/>
    <mergeCell ref="A95:H95"/>
    <mergeCell ref="C87:H87"/>
    <mergeCell ref="L98:N98"/>
    <mergeCell ref="C85:H85"/>
    <mergeCell ref="C89:H89"/>
    <mergeCell ref="B58:H58"/>
    <mergeCell ref="C53:H53"/>
    <mergeCell ref="C54:H54"/>
    <mergeCell ref="C55:H55"/>
    <mergeCell ref="C56:H56"/>
    <mergeCell ref="C59:H59"/>
    <mergeCell ref="C18:H18"/>
    <mergeCell ref="C37:H37"/>
    <mergeCell ref="B38:H38"/>
    <mergeCell ref="B52:H52"/>
    <mergeCell ref="C57:H57"/>
    <mergeCell ref="A44:H44"/>
    <mergeCell ref="C20:H20"/>
    <mergeCell ref="C25:H25"/>
    <mergeCell ref="C21:H21"/>
    <mergeCell ref="C35:H35"/>
    <mergeCell ref="C15:H15"/>
    <mergeCell ref="A11:H11"/>
    <mergeCell ref="B12:H12"/>
    <mergeCell ref="C23:H23"/>
    <mergeCell ref="C24:H24"/>
    <mergeCell ref="C16:H16"/>
    <mergeCell ref="C17:H17"/>
    <mergeCell ref="C13:H13"/>
    <mergeCell ref="C14:H14"/>
    <mergeCell ref="B19:H19"/>
    <mergeCell ref="C51:H51"/>
    <mergeCell ref="C40:H40"/>
    <mergeCell ref="C41:H41"/>
    <mergeCell ref="B46:H46"/>
    <mergeCell ref="C42:H42"/>
    <mergeCell ref="C63:H63"/>
    <mergeCell ref="C49:H49"/>
    <mergeCell ref="C50:H50"/>
    <mergeCell ref="C47:H47"/>
    <mergeCell ref="C48:H48"/>
    <mergeCell ref="C73:H73"/>
    <mergeCell ref="C74:H74"/>
    <mergeCell ref="B68:H68"/>
    <mergeCell ref="C75:H75"/>
    <mergeCell ref="A64:H64"/>
    <mergeCell ref="A71:H71"/>
    <mergeCell ref="B72:H72"/>
    <mergeCell ref="C34:H34"/>
    <mergeCell ref="C36:H36"/>
    <mergeCell ref="C32:H32"/>
    <mergeCell ref="C60:H60"/>
    <mergeCell ref="C78:H78"/>
    <mergeCell ref="A70:H70"/>
    <mergeCell ref="C61:H61"/>
    <mergeCell ref="C39:H39"/>
    <mergeCell ref="C76:H76"/>
    <mergeCell ref="B69:H69"/>
    <mergeCell ref="C43:H43"/>
    <mergeCell ref="A45:H45"/>
    <mergeCell ref="C33:H33"/>
    <mergeCell ref="C22:H22"/>
    <mergeCell ref="C28:H28"/>
    <mergeCell ref="B26:H26"/>
    <mergeCell ref="C29:H29"/>
    <mergeCell ref="C30:H30"/>
    <mergeCell ref="C27:H27"/>
    <mergeCell ref="C31:H31"/>
    <mergeCell ref="A3:T3"/>
    <mergeCell ref="A4:T4"/>
    <mergeCell ref="A5:T5"/>
    <mergeCell ref="A6:T6"/>
    <mergeCell ref="A9:H10"/>
    <mergeCell ref="I9:K9"/>
    <mergeCell ref="L9:N9"/>
    <mergeCell ref="O9:Q9"/>
    <mergeCell ref="R9:T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B1">
      <selection activeCell="I1" sqref="I1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46" t="s">
        <v>239</v>
      </c>
    </row>
    <row r="3" spans="1:9" ht="12.75">
      <c r="A3" s="395" t="s">
        <v>416</v>
      </c>
      <c r="B3" s="395"/>
      <c r="C3" s="395"/>
      <c r="D3" s="395"/>
      <c r="E3" s="395"/>
      <c r="F3" s="395"/>
      <c r="G3" s="395"/>
      <c r="H3" s="395"/>
      <c r="I3" s="395"/>
    </row>
    <row r="4" spans="1:9" ht="12.75">
      <c r="A4" s="395" t="s">
        <v>170</v>
      </c>
      <c r="B4" s="395"/>
      <c r="C4" s="395"/>
      <c r="D4" s="395"/>
      <c r="E4" s="395"/>
      <c r="F4" s="395"/>
      <c r="G4" s="395"/>
      <c r="H4" s="395"/>
      <c r="I4" s="395"/>
    </row>
    <row r="5" spans="1:9" ht="12.75">
      <c r="A5" s="395" t="s">
        <v>269</v>
      </c>
      <c r="B5" s="395"/>
      <c r="C5" s="395"/>
      <c r="D5" s="395"/>
      <c r="E5" s="395"/>
      <c r="F5" s="395"/>
      <c r="G5" s="395"/>
      <c r="H5" s="395"/>
      <c r="I5" s="395"/>
    </row>
    <row r="6" spans="1:9" ht="12.75">
      <c r="A6" s="395" t="s">
        <v>270</v>
      </c>
      <c r="B6" s="395"/>
      <c r="C6" s="395"/>
      <c r="D6" s="395"/>
      <c r="E6" s="395"/>
      <c r="F6" s="395"/>
      <c r="G6" s="395"/>
      <c r="H6" s="395"/>
      <c r="I6" s="395"/>
    </row>
    <row r="7" spans="1:9" ht="12.75">
      <c r="A7" s="188"/>
      <c r="B7" s="191"/>
      <c r="C7" s="189"/>
      <c r="D7" s="189"/>
      <c r="E7" s="189"/>
      <c r="F7" s="189"/>
      <c r="G7" s="189"/>
      <c r="H7" s="189"/>
      <c r="I7" s="189"/>
    </row>
    <row r="8" spans="1:9" ht="13.5" thickBot="1">
      <c r="A8" s="188"/>
      <c r="B8" s="190"/>
      <c r="C8" s="188"/>
      <c r="D8" s="188"/>
      <c r="E8" s="188"/>
      <c r="F8" s="188"/>
      <c r="G8" s="221"/>
      <c r="H8" s="221"/>
      <c r="I8" s="221" t="s">
        <v>153</v>
      </c>
    </row>
    <row r="9" spans="1:9" ht="13.5" thickBot="1">
      <c r="A9" s="390" t="s">
        <v>241</v>
      </c>
      <c r="B9" s="192" t="s">
        <v>28</v>
      </c>
      <c r="C9" s="193"/>
      <c r="D9" s="212"/>
      <c r="E9" s="212"/>
      <c r="F9" s="392" t="s">
        <v>29</v>
      </c>
      <c r="G9" s="393"/>
      <c r="H9" s="393"/>
      <c r="I9" s="394"/>
    </row>
    <row r="10" spans="1:9" ht="39" thickBot="1">
      <c r="A10" s="391"/>
      <c r="B10" s="194" t="s">
        <v>108</v>
      </c>
      <c r="C10" s="195" t="s">
        <v>141</v>
      </c>
      <c r="D10" s="213" t="s">
        <v>142</v>
      </c>
      <c r="E10" s="213" t="s">
        <v>140</v>
      </c>
      <c r="F10" s="222" t="s">
        <v>108</v>
      </c>
      <c r="G10" s="195" t="s">
        <v>141</v>
      </c>
      <c r="H10" s="213" t="s">
        <v>142</v>
      </c>
      <c r="I10" s="196" t="s">
        <v>140</v>
      </c>
    </row>
    <row r="11" spans="1:9" ht="13.5" thickBot="1">
      <c r="A11" s="197" t="s">
        <v>154</v>
      </c>
      <c r="B11" s="194" t="s">
        <v>155</v>
      </c>
      <c r="C11" s="195" t="s">
        <v>156</v>
      </c>
      <c r="D11" s="213" t="s">
        <v>157</v>
      </c>
      <c r="E11" s="213" t="s">
        <v>23</v>
      </c>
      <c r="F11" s="194" t="s">
        <v>24</v>
      </c>
      <c r="G11" s="224" t="s">
        <v>15</v>
      </c>
      <c r="H11" s="195" t="s">
        <v>243</v>
      </c>
      <c r="I11" s="223" t="s">
        <v>25</v>
      </c>
    </row>
    <row r="12" spans="1:9" ht="12.75">
      <c r="A12" s="235" t="s">
        <v>154</v>
      </c>
      <c r="B12" s="198" t="s">
        <v>259</v>
      </c>
      <c r="C12" s="199">
        <f>'2. bevételek ei. szerint'!J10</f>
        <v>182051</v>
      </c>
      <c r="D12" s="199">
        <f>'2. bevételek ei. szerint'!K10</f>
        <v>215759</v>
      </c>
      <c r="E12" s="214">
        <f>'2. bevételek ei. szerint'!L10</f>
        <v>0</v>
      </c>
      <c r="F12" s="198" t="s">
        <v>158</v>
      </c>
      <c r="G12" s="225">
        <f>'3. kiadások ei. szerint'!G11</f>
        <v>157406</v>
      </c>
      <c r="H12" s="259">
        <f>'3. kiadások ei. szerint'!H11</f>
        <v>153609</v>
      </c>
      <c r="I12" s="264">
        <f>'3. kiadások ei. szerint'!I11</f>
        <v>0</v>
      </c>
    </row>
    <row r="13" spans="1:9" ht="12.75">
      <c r="A13" s="236" t="s">
        <v>155</v>
      </c>
      <c r="B13" s="200" t="s">
        <v>242</v>
      </c>
      <c r="C13" s="201">
        <f>'2. bevételek ei. szerint'!J17</f>
        <v>209100</v>
      </c>
      <c r="D13" s="201">
        <f>'2. bevételek ei. szerint'!K17</f>
        <v>209100</v>
      </c>
      <c r="E13" s="215">
        <f>'2. bevételek ei. szerint'!L17</f>
        <v>0</v>
      </c>
      <c r="F13" s="200" t="s">
        <v>260</v>
      </c>
      <c r="G13" s="225">
        <f>'3. kiadások ei. szerint'!G12</f>
        <v>41698</v>
      </c>
      <c r="H13" s="199">
        <f>'3. kiadások ei. szerint'!H12</f>
        <v>42179</v>
      </c>
      <c r="I13" s="265">
        <f>'3. kiadások ei. szerint'!I12</f>
        <v>0</v>
      </c>
    </row>
    <row r="14" spans="1:9" ht="12.75">
      <c r="A14" s="236" t="s">
        <v>156</v>
      </c>
      <c r="B14" s="200" t="s">
        <v>256</v>
      </c>
      <c r="C14" s="201">
        <f>'2. bevételek ei. szerint'!J24</f>
        <v>76309</v>
      </c>
      <c r="D14" s="201">
        <f>'2. bevételek ei. szerint'!K24</f>
        <v>76156</v>
      </c>
      <c r="E14" s="215">
        <f>'2. bevételek ei. szerint'!L24</f>
        <v>0</v>
      </c>
      <c r="F14" s="200" t="s">
        <v>159</v>
      </c>
      <c r="G14" s="225">
        <f>'3. kiadások ei. szerint'!G13</f>
        <v>252820</v>
      </c>
      <c r="H14" s="199">
        <v>231873</v>
      </c>
      <c r="I14" s="265">
        <f>'3. kiadások ei. szerint'!I13</f>
        <v>0</v>
      </c>
    </row>
    <row r="15" spans="1:9" ht="12.75">
      <c r="A15" s="236" t="s">
        <v>157</v>
      </c>
      <c r="B15" s="202" t="s">
        <v>258</v>
      </c>
      <c r="C15" s="201"/>
      <c r="D15" s="215"/>
      <c r="E15" s="215"/>
      <c r="F15" s="200" t="s">
        <v>107</v>
      </c>
      <c r="G15" s="225">
        <f>'3. kiadások ei. szerint'!G14</f>
        <v>17788</v>
      </c>
      <c r="H15" s="199">
        <f>'3. kiadások ei. szerint'!H14</f>
        <v>7154</v>
      </c>
      <c r="I15" s="265">
        <f>'3. kiadások ei. szerint'!I14</f>
        <v>0</v>
      </c>
    </row>
    <row r="16" spans="1:9" ht="13.5" thickBot="1">
      <c r="A16" s="236" t="s">
        <v>23</v>
      </c>
      <c r="B16" s="200"/>
      <c r="C16" s="201"/>
      <c r="D16" s="215"/>
      <c r="E16" s="215"/>
      <c r="F16" s="200" t="s">
        <v>261</v>
      </c>
      <c r="G16" s="225">
        <f>'3. kiadások ei. szerint'!G15</f>
        <v>87883</v>
      </c>
      <c r="H16" s="260">
        <f>'3. kiadások ei. szerint'!H15</f>
        <v>66179</v>
      </c>
      <c r="I16" s="266">
        <f>'3. kiadások ei. szerint'!I15</f>
        <v>0</v>
      </c>
    </row>
    <row r="17" spans="1:9" ht="13.5" thickBot="1">
      <c r="A17" s="197" t="s">
        <v>24</v>
      </c>
      <c r="B17" s="203" t="s">
        <v>263</v>
      </c>
      <c r="C17" s="204">
        <f>SUM(C12:C16)</f>
        <v>467460</v>
      </c>
      <c r="D17" s="204">
        <f>SUM(D12:D16)</f>
        <v>501015</v>
      </c>
      <c r="E17" s="216">
        <f>SUM(E12:E16)</f>
        <v>0</v>
      </c>
      <c r="F17" s="205" t="s">
        <v>264</v>
      </c>
      <c r="G17" s="226">
        <f>SUM(G12:G16)</f>
        <v>557595</v>
      </c>
      <c r="H17" s="204">
        <f>SUM(H12:H16)</f>
        <v>500994</v>
      </c>
      <c r="I17" s="231">
        <f>SUM(I12:I16)</f>
        <v>0</v>
      </c>
    </row>
    <row r="18" spans="1:9" ht="12.75">
      <c r="A18" s="237" t="s">
        <v>15</v>
      </c>
      <c r="B18" s="206" t="s">
        <v>3</v>
      </c>
      <c r="C18" s="207"/>
      <c r="D18" s="217"/>
      <c r="E18" s="217"/>
      <c r="F18" s="200" t="s">
        <v>221</v>
      </c>
      <c r="G18" s="227"/>
      <c r="H18" s="207"/>
      <c r="I18" s="232"/>
    </row>
    <row r="19" spans="1:9" ht="12.75">
      <c r="A19" s="236" t="s">
        <v>243</v>
      </c>
      <c r="B19" s="200" t="s">
        <v>4</v>
      </c>
      <c r="C19" s="208"/>
      <c r="D19" s="218"/>
      <c r="E19" s="218">
        <f>'2. bevételek ei. szerint'!L72</f>
        <v>0</v>
      </c>
      <c r="F19" s="200" t="s">
        <v>222</v>
      </c>
      <c r="G19" s="228"/>
      <c r="H19" s="208"/>
      <c r="I19" s="233"/>
    </row>
    <row r="20" spans="1:9" ht="12.75">
      <c r="A20" s="236" t="s">
        <v>25</v>
      </c>
      <c r="B20" s="200" t="s">
        <v>262</v>
      </c>
      <c r="C20" s="208">
        <f>'2. bevételek ei. szerint'!J66</f>
        <v>191261</v>
      </c>
      <c r="D20" s="208">
        <f>'2. bevételek ei. szerint'!K66</f>
        <v>185253</v>
      </c>
      <c r="E20" s="218">
        <f>'2. bevételek ei. szerint'!L66</f>
        <v>0</v>
      </c>
      <c r="F20" s="200" t="s">
        <v>223</v>
      </c>
      <c r="G20" s="228"/>
      <c r="H20" s="208"/>
      <c r="I20" s="233"/>
    </row>
    <row r="21" spans="1:9" ht="12.75">
      <c r="A21" s="236" t="s">
        <v>244</v>
      </c>
      <c r="B21" s="200" t="s">
        <v>209</v>
      </c>
      <c r="C21" s="208"/>
      <c r="D21" s="218">
        <f>'2. bevételek ei. szerint'!K73</f>
        <v>6356</v>
      </c>
      <c r="E21" s="218">
        <f>'2. bevételek ei. szerint'!L73</f>
        <v>0</v>
      </c>
      <c r="F21" s="200" t="s">
        <v>224</v>
      </c>
      <c r="G21" s="228"/>
      <c r="H21" s="233">
        <v>6318</v>
      </c>
      <c r="I21" s="233"/>
    </row>
    <row r="22" spans="1:9" ht="12.75">
      <c r="A22" s="236" t="s">
        <v>245</v>
      </c>
      <c r="B22" s="200" t="s">
        <v>210</v>
      </c>
      <c r="C22" s="208"/>
      <c r="D22" s="217"/>
      <c r="E22" s="217"/>
      <c r="F22" s="206" t="s">
        <v>230</v>
      </c>
      <c r="G22" s="228"/>
      <c r="H22" s="208"/>
      <c r="I22" s="233"/>
    </row>
    <row r="23" spans="1:9" ht="12.75">
      <c r="A23" s="236" t="s">
        <v>246</v>
      </c>
      <c r="B23" s="200" t="s">
        <v>5</v>
      </c>
      <c r="C23" s="208"/>
      <c r="D23" s="218"/>
      <c r="E23" s="218"/>
      <c r="F23" s="200" t="s">
        <v>225</v>
      </c>
      <c r="G23" s="228"/>
      <c r="H23" s="208">
        <v>126000</v>
      </c>
      <c r="I23" s="233"/>
    </row>
    <row r="24" spans="1:9" ht="12.75">
      <c r="A24" s="236" t="s">
        <v>247</v>
      </c>
      <c r="B24" s="206" t="s">
        <v>211</v>
      </c>
      <c r="C24" s="207"/>
      <c r="D24" s="217"/>
      <c r="E24" s="217"/>
      <c r="F24" s="198" t="s">
        <v>226</v>
      </c>
      <c r="G24" s="227"/>
      <c r="H24" s="208"/>
      <c r="I24" s="233"/>
    </row>
    <row r="25" spans="1:9" ht="12.75">
      <c r="A25" s="236" t="s">
        <v>248</v>
      </c>
      <c r="B25" s="200" t="s">
        <v>6</v>
      </c>
      <c r="C25" s="208"/>
      <c r="D25" s="218"/>
      <c r="E25" s="218"/>
      <c r="F25" s="200" t="s">
        <v>227</v>
      </c>
      <c r="G25" s="228"/>
      <c r="H25" s="208"/>
      <c r="I25" s="233"/>
    </row>
    <row r="26" spans="1:9" ht="13.5" thickBot="1">
      <c r="A26" s="236" t="s">
        <v>249</v>
      </c>
      <c r="B26" s="198" t="s">
        <v>212</v>
      </c>
      <c r="C26" s="209"/>
      <c r="D26" s="219"/>
      <c r="E26" s="219"/>
      <c r="F26" s="198" t="s">
        <v>228</v>
      </c>
      <c r="G26" s="229"/>
      <c r="H26" s="207"/>
      <c r="I26" s="232"/>
    </row>
    <row r="27" spans="1:9" ht="13.5" thickBot="1">
      <c r="A27" s="197" t="s">
        <v>250</v>
      </c>
      <c r="B27" s="203" t="s">
        <v>266</v>
      </c>
      <c r="C27" s="204">
        <f>SUM(C18:C26)</f>
        <v>191261</v>
      </c>
      <c r="D27" s="204">
        <f>SUM(D18:D26)</f>
        <v>191609</v>
      </c>
      <c r="E27" s="216">
        <f>SUM(E18:E26)</f>
        <v>0</v>
      </c>
      <c r="F27" s="203" t="s">
        <v>265</v>
      </c>
      <c r="G27" s="226"/>
      <c r="H27" s="204">
        <f>SUM(H18:H26)</f>
        <v>132318</v>
      </c>
      <c r="I27" s="267">
        <f>SUM(I18:I26)</f>
        <v>0</v>
      </c>
    </row>
    <row r="28" spans="1:9" ht="13.5" thickBot="1">
      <c r="A28" s="197" t="s">
        <v>251</v>
      </c>
      <c r="B28" s="210" t="s">
        <v>267</v>
      </c>
      <c r="C28" s="204">
        <f>C17+C27</f>
        <v>658721</v>
      </c>
      <c r="D28" s="204">
        <f>D17+D27</f>
        <v>692624</v>
      </c>
      <c r="E28" s="216">
        <f>E17+E27</f>
        <v>0</v>
      </c>
      <c r="F28" s="210" t="s">
        <v>268</v>
      </c>
      <c r="G28" s="226">
        <f>G17+G27</f>
        <v>557595</v>
      </c>
      <c r="H28" s="204">
        <f>H17+H27</f>
        <v>633312</v>
      </c>
      <c r="I28" s="231">
        <f>I17+I27</f>
        <v>0</v>
      </c>
    </row>
    <row r="29" spans="1:9" ht="13.5" thickBot="1">
      <c r="A29" s="197" t="s">
        <v>252</v>
      </c>
      <c r="B29" s="210" t="s">
        <v>253</v>
      </c>
      <c r="C29" s="211"/>
      <c r="D29" s="220"/>
      <c r="E29" s="220"/>
      <c r="F29" s="210" t="s">
        <v>254</v>
      </c>
      <c r="G29" s="230">
        <f>C28-G28</f>
        <v>101126</v>
      </c>
      <c r="H29" s="211">
        <f>D28-H28</f>
        <v>59312</v>
      </c>
      <c r="I29" s="234">
        <f>E28-I28</f>
        <v>0</v>
      </c>
    </row>
    <row r="32" spans="6:7" ht="18">
      <c r="F32" s="287"/>
      <c r="G32" s="288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D20 G12:G16 D12:D14 H12:H13 E19:E21 E12:E14 I12:I16 H15:H1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B1">
      <selection activeCell="I1" sqref="I1"/>
    </sheetView>
  </sheetViews>
  <sheetFormatPr defaultColWidth="9.140625" defaultRowHeight="12.75"/>
  <cols>
    <col min="2" max="2" width="57.00390625" style="0" customWidth="1"/>
    <col min="3" max="5" width="11.140625" style="0" customWidth="1"/>
    <col min="6" max="6" width="61.28125" style="0" customWidth="1"/>
    <col min="7" max="9" width="11.140625" style="0" customWidth="1"/>
  </cols>
  <sheetData>
    <row r="1" ht="12.75">
      <c r="I1" s="46" t="s">
        <v>240</v>
      </c>
    </row>
    <row r="3" spans="1:9" ht="12.75">
      <c r="A3" s="395" t="s">
        <v>416</v>
      </c>
      <c r="B3" s="395"/>
      <c r="C3" s="395"/>
      <c r="D3" s="395"/>
      <c r="E3" s="395"/>
      <c r="F3" s="395"/>
      <c r="G3" s="395"/>
      <c r="H3" s="395"/>
      <c r="I3" s="395"/>
    </row>
    <row r="4" spans="1:9" ht="12.75">
      <c r="A4" s="395" t="s">
        <v>170</v>
      </c>
      <c r="B4" s="395"/>
      <c r="C4" s="395"/>
      <c r="D4" s="395"/>
      <c r="E4" s="395"/>
      <c r="F4" s="395"/>
      <c r="G4" s="395"/>
      <c r="H4" s="395"/>
      <c r="I4" s="395"/>
    </row>
    <row r="5" spans="1:9" ht="12.75">
      <c r="A5" s="395" t="s">
        <v>269</v>
      </c>
      <c r="B5" s="395"/>
      <c r="C5" s="395"/>
      <c r="D5" s="395"/>
      <c r="E5" s="395"/>
      <c r="F5" s="395"/>
      <c r="G5" s="395"/>
      <c r="H5" s="395"/>
      <c r="I5" s="395"/>
    </row>
    <row r="6" spans="1:9" ht="12.75">
      <c r="A6" s="395" t="s">
        <v>271</v>
      </c>
      <c r="B6" s="395"/>
      <c r="C6" s="395"/>
      <c r="D6" s="395"/>
      <c r="E6" s="395"/>
      <c r="F6" s="395"/>
      <c r="G6" s="395"/>
      <c r="H6" s="395"/>
      <c r="I6" s="395"/>
    </row>
    <row r="7" spans="1:9" ht="12.75">
      <c r="A7" s="188"/>
      <c r="B7" s="191"/>
      <c r="C7" s="189"/>
      <c r="D7" s="189"/>
      <c r="E7" s="189"/>
      <c r="F7" s="189"/>
      <c r="G7" s="189"/>
      <c r="H7" s="189"/>
      <c r="I7" s="189"/>
    </row>
    <row r="8" spans="1:9" ht="13.5" thickBot="1">
      <c r="A8" s="188"/>
      <c r="B8" s="190"/>
      <c r="C8" s="188"/>
      <c r="D8" s="188"/>
      <c r="E8" s="188"/>
      <c r="F8" s="188"/>
      <c r="G8" s="221"/>
      <c r="H8" s="221"/>
      <c r="I8" s="221" t="s">
        <v>153</v>
      </c>
    </row>
    <row r="9" spans="1:9" ht="13.5" thickBot="1">
      <c r="A9" s="390" t="s">
        <v>241</v>
      </c>
      <c r="B9" s="192" t="s">
        <v>28</v>
      </c>
      <c r="C9" s="193"/>
      <c r="D9" s="212"/>
      <c r="E9" s="212"/>
      <c r="F9" s="392" t="s">
        <v>29</v>
      </c>
      <c r="G9" s="393"/>
      <c r="H9" s="393"/>
      <c r="I9" s="394"/>
    </row>
    <row r="10" spans="1:9" ht="26.25" thickBot="1">
      <c r="A10" s="391"/>
      <c r="B10" s="194" t="s">
        <v>108</v>
      </c>
      <c r="C10" s="195" t="s">
        <v>141</v>
      </c>
      <c r="D10" s="213" t="s">
        <v>142</v>
      </c>
      <c r="E10" s="213" t="s">
        <v>140</v>
      </c>
      <c r="F10" s="222" t="s">
        <v>108</v>
      </c>
      <c r="G10" s="195" t="s">
        <v>141</v>
      </c>
      <c r="H10" s="213" t="s">
        <v>142</v>
      </c>
      <c r="I10" s="196" t="s">
        <v>140</v>
      </c>
    </row>
    <row r="11" spans="1:9" ht="13.5" thickBot="1">
      <c r="A11" s="197" t="s">
        <v>154</v>
      </c>
      <c r="B11" s="194" t="s">
        <v>155</v>
      </c>
      <c r="C11" s="195" t="s">
        <v>156</v>
      </c>
      <c r="D11" s="213" t="s">
        <v>157</v>
      </c>
      <c r="E11" s="213" t="s">
        <v>23</v>
      </c>
      <c r="F11" s="194" t="s">
        <v>24</v>
      </c>
      <c r="G11" s="224" t="s">
        <v>15</v>
      </c>
      <c r="H11" s="195" t="s">
        <v>243</v>
      </c>
      <c r="I11" s="223" t="s">
        <v>25</v>
      </c>
    </row>
    <row r="12" spans="1:9" ht="12.75">
      <c r="A12" s="235" t="s">
        <v>154</v>
      </c>
      <c r="B12" s="198" t="s">
        <v>272</v>
      </c>
      <c r="C12" s="199">
        <f>'2. bevételek ei. szerint'!J44</f>
        <v>7678</v>
      </c>
      <c r="D12" s="199">
        <f>'2. bevételek ei. szerint'!K44</f>
        <v>63874</v>
      </c>
      <c r="E12" s="214">
        <f>'2. bevételek ei. szerint'!L44</f>
        <v>0</v>
      </c>
      <c r="F12" s="198" t="s">
        <v>216</v>
      </c>
      <c r="G12" s="225">
        <f>'3. kiadások ei. szerint'!G17</f>
        <v>54554</v>
      </c>
      <c r="H12" s="259">
        <f>'3. kiadások ei. szerint'!H17</f>
        <v>67012</v>
      </c>
      <c r="I12" s="264">
        <f>'3. kiadások ei. szerint'!I17</f>
        <v>0</v>
      </c>
    </row>
    <row r="13" spans="1:9" ht="12.75">
      <c r="A13" s="236" t="s">
        <v>155</v>
      </c>
      <c r="B13" s="200" t="s">
        <v>13</v>
      </c>
      <c r="C13" s="201">
        <f>'2. bevételek ei. szerint'!J50</f>
        <v>1575</v>
      </c>
      <c r="D13" s="201">
        <f>'2. bevételek ei. szerint'!K50</f>
        <v>1575</v>
      </c>
      <c r="E13" s="201">
        <f>'2. bevételek ei. szerint'!L50</f>
        <v>0</v>
      </c>
      <c r="F13" s="200" t="s">
        <v>217</v>
      </c>
      <c r="G13" s="225">
        <f>'3. kiadások ei. szerint'!G18</f>
        <v>47810</v>
      </c>
      <c r="H13" s="199">
        <f>'3. kiadások ei. szerint'!H18</f>
        <v>47810</v>
      </c>
      <c r="I13" s="265">
        <f>'3. kiadások ei. szerint'!I18</f>
        <v>0</v>
      </c>
    </row>
    <row r="14" spans="1:9" ht="13.5" thickBot="1">
      <c r="A14" s="236" t="s">
        <v>156</v>
      </c>
      <c r="B14" s="200" t="s">
        <v>273</v>
      </c>
      <c r="C14" s="201">
        <f>'2. bevételek ei. szerint'!J56</f>
        <v>800</v>
      </c>
      <c r="D14" s="201">
        <f>'2. bevételek ei. szerint'!K56</f>
        <v>800</v>
      </c>
      <c r="E14" s="215">
        <f>'2. bevételek ei. szerint'!L56</f>
        <v>0</v>
      </c>
      <c r="F14" s="200" t="s">
        <v>218</v>
      </c>
      <c r="G14" s="225">
        <f>'3. kiadások ei. szerint'!G19</f>
        <v>8815</v>
      </c>
      <c r="H14" s="199">
        <f>'3. kiadások ei. szerint'!H19</f>
        <v>10739</v>
      </c>
      <c r="I14" s="266">
        <f>'3. kiadások ei. szerint'!I19</f>
        <v>0</v>
      </c>
    </row>
    <row r="15" spans="1:9" ht="13.5" thickBot="1">
      <c r="A15" s="197" t="s">
        <v>157</v>
      </c>
      <c r="B15" s="203" t="s">
        <v>274</v>
      </c>
      <c r="C15" s="204">
        <f>SUM(C12:C14)</f>
        <v>10053</v>
      </c>
      <c r="D15" s="204">
        <f>SUM(D12:D14)</f>
        <v>66249</v>
      </c>
      <c r="E15" s="216">
        <f>SUM(E12:E14)</f>
        <v>0</v>
      </c>
      <c r="F15" s="205" t="s">
        <v>275</v>
      </c>
      <c r="G15" s="226">
        <f>SUM(G12:G14)</f>
        <v>111179</v>
      </c>
      <c r="H15" s="204">
        <f>SUM(H12:H14)</f>
        <v>125561</v>
      </c>
      <c r="I15" s="231">
        <f>SUM(I12:I14)</f>
        <v>0</v>
      </c>
    </row>
    <row r="16" spans="1:9" ht="12.75">
      <c r="A16" s="237" t="s">
        <v>23</v>
      </c>
      <c r="B16" s="206" t="s">
        <v>3</v>
      </c>
      <c r="C16" s="207"/>
      <c r="D16" s="217"/>
      <c r="E16" s="217"/>
      <c r="F16" s="200" t="s">
        <v>221</v>
      </c>
      <c r="G16" s="227"/>
      <c r="H16" s="207"/>
      <c r="I16" s="232"/>
    </row>
    <row r="17" spans="1:9" ht="12.75">
      <c r="A17" s="236" t="s">
        <v>24</v>
      </c>
      <c r="B17" s="200" t="s">
        <v>4</v>
      </c>
      <c r="C17" s="208"/>
      <c r="D17" s="218"/>
      <c r="E17" s="218"/>
      <c r="F17" s="200" t="s">
        <v>222</v>
      </c>
      <c r="G17" s="228"/>
      <c r="H17" s="208"/>
      <c r="I17" s="233"/>
    </row>
    <row r="18" spans="1:9" ht="12.75">
      <c r="A18" s="236" t="s">
        <v>15</v>
      </c>
      <c r="B18" s="200" t="s">
        <v>262</v>
      </c>
      <c r="C18" s="208"/>
      <c r="D18" s="218"/>
      <c r="E18" s="218"/>
      <c r="F18" s="200" t="s">
        <v>223</v>
      </c>
      <c r="G18" s="228"/>
      <c r="H18" s="208"/>
      <c r="I18" s="233"/>
    </row>
    <row r="19" spans="1:9" ht="12.75">
      <c r="A19" s="236" t="s">
        <v>243</v>
      </c>
      <c r="B19" s="200" t="s">
        <v>209</v>
      </c>
      <c r="C19" s="208"/>
      <c r="D19" s="218"/>
      <c r="E19" s="218"/>
      <c r="F19" s="200" t="s">
        <v>224</v>
      </c>
      <c r="G19" s="228"/>
      <c r="H19" s="208"/>
      <c r="I19" s="233"/>
    </row>
    <row r="20" spans="1:9" ht="12.75">
      <c r="A20" s="236" t="s">
        <v>25</v>
      </c>
      <c r="B20" s="200" t="s">
        <v>210</v>
      </c>
      <c r="C20" s="208"/>
      <c r="D20" s="217"/>
      <c r="E20" s="217"/>
      <c r="F20" s="206" t="s">
        <v>230</v>
      </c>
      <c r="G20" s="228"/>
      <c r="H20" s="208"/>
      <c r="I20" s="233"/>
    </row>
    <row r="21" spans="1:9" ht="12.75">
      <c r="A21" s="236" t="s">
        <v>244</v>
      </c>
      <c r="B21" s="200" t="s">
        <v>5</v>
      </c>
      <c r="C21" s="208"/>
      <c r="D21" s="218"/>
      <c r="E21" s="218"/>
      <c r="F21" s="200" t="s">
        <v>225</v>
      </c>
      <c r="G21" s="228"/>
      <c r="H21" s="208"/>
      <c r="I21" s="233"/>
    </row>
    <row r="22" spans="1:9" ht="12.75">
      <c r="A22" s="236" t="s">
        <v>245</v>
      </c>
      <c r="B22" s="206" t="s">
        <v>211</v>
      </c>
      <c r="C22" s="207"/>
      <c r="D22" s="217"/>
      <c r="E22" s="217"/>
      <c r="F22" s="198" t="s">
        <v>226</v>
      </c>
      <c r="G22" s="227"/>
      <c r="H22" s="208"/>
      <c r="I22" s="233"/>
    </row>
    <row r="23" spans="1:9" ht="12.75">
      <c r="A23" s="236" t="s">
        <v>246</v>
      </c>
      <c r="B23" s="200" t="s">
        <v>6</v>
      </c>
      <c r="C23" s="208"/>
      <c r="D23" s="218"/>
      <c r="E23" s="218"/>
      <c r="F23" s="200" t="s">
        <v>227</v>
      </c>
      <c r="G23" s="228"/>
      <c r="H23" s="208"/>
      <c r="I23" s="233"/>
    </row>
    <row r="24" spans="1:9" ht="13.5" thickBot="1">
      <c r="A24" s="236" t="s">
        <v>247</v>
      </c>
      <c r="B24" s="198" t="s">
        <v>212</v>
      </c>
      <c r="C24" s="209"/>
      <c r="D24" s="219"/>
      <c r="E24" s="219"/>
      <c r="F24" s="198" t="s">
        <v>228</v>
      </c>
      <c r="G24" s="229"/>
      <c r="H24" s="207"/>
      <c r="I24" s="232"/>
    </row>
    <row r="25" spans="1:9" ht="13.5" thickBot="1">
      <c r="A25" s="197" t="s">
        <v>248</v>
      </c>
      <c r="B25" s="203" t="s">
        <v>276</v>
      </c>
      <c r="C25" s="204"/>
      <c r="D25" s="216">
        <f>SUM(D16:D24)</f>
        <v>0</v>
      </c>
      <c r="E25" s="216"/>
      <c r="F25" s="203" t="s">
        <v>277</v>
      </c>
      <c r="G25" s="226"/>
      <c r="H25" s="204"/>
      <c r="I25" s="231"/>
    </row>
    <row r="26" spans="1:9" ht="13.5" thickBot="1">
      <c r="A26" s="197" t="s">
        <v>249</v>
      </c>
      <c r="B26" s="210" t="s">
        <v>278</v>
      </c>
      <c r="C26" s="204">
        <f>C15+C25</f>
        <v>10053</v>
      </c>
      <c r="D26" s="204">
        <f>D15+D25</f>
        <v>66249</v>
      </c>
      <c r="E26" s="216">
        <f>E15+E25</f>
        <v>0</v>
      </c>
      <c r="F26" s="210" t="s">
        <v>279</v>
      </c>
      <c r="G26" s="226">
        <f>G15+G25</f>
        <v>111179</v>
      </c>
      <c r="H26" s="204">
        <f>H15+H25</f>
        <v>125561</v>
      </c>
      <c r="I26" s="231">
        <f>I15+I25</f>
        <v>0</v>
      </c>
    </row>
    <row r="27" spans="1:9" ht="13.5" thickBot="1">
      <c r="A27" s="197" t="s">
        <v>250</v>
      </c>
      <c r="B27" s="210" t="s">
        <v>253</v>
      </c>
      <c r="C27" s="211">
        <f>G26-C26</f>
        <v>101126</v>
      </c>
      <c r="D27" s="211">
        <f>H26-D26</f>
        <v>59312</v>
      </c>
      <c r="E27" s="220">
        <f>I26-E26</f>
        <v>0</v>
      </c>
      <c r="F27" s="210" t="s">
        <v>254</v>
      </c>
      <c r="G27" s="230"/>
      <c r="H27" s="211"/>
      <c r="I27" s="234"/>
    </row>
    <row r="29" spans="5:6" ht="18">
      <c r="E29" s="287"/>
      <c r="F29" s="288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 D12:D14 H12:H15 E12 I12:I14 E1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46" t="s">
        <v>419</v>
      </c>
    </row>
    <row r="2" ht="12.75">
      <c r="G2" s="46"/>
    </row>
    <row r="4" spans="1:7" ht="12.75">
      <c r="A4" s="321" t="s">
        <v>171</v>
      </c>
      <c r="B4" s="321"/>
      <c r="C4" s="322"/>
      <c r="D4" s="322"/>
      <c r="E4" s="322"/>
      <c r="F4" s="322"/>
      <c r="G4" s="322"/>
    </row>
    <row r="5" spans="1:7" ht="12.75">
      <c r="A5" s="321" t="s">
        <v>337</v>
      </c>
      <c r="B5" s="321"/>
      <c r="C5" s="322"/>
      <c r="D5" s="322"/>
      <c r="E5" s="322"/>
      <c r="F5" s="322"/>
      <c r="G5" s="322"/>
    </row>
    <row r="6" spans="1:7" ht="12.75">
      <c r="A6" s="15"/>
      <c r="B6" s="15"/>
      <c r="C6" s="15"/>
      <c r="D6" s="15"/>
      <c r="E6" s="15"/>
      <c r="F6" s="15"/>
      <c r="G6" s="15"/>
    </row>
    <row r="7" spans="1:7" ht="12.75">
      <c r="A7" s="15"/>
      <c r="B7" s="15"/>
      <c r="C7" s="15"/>
      <c r="D7" s="15"/>
      <c r="E7" s="15"/>
      <c r="F7" s="15"/>
      <c r="G7" s="15"/>
    </row>
    <row r="8" spans="1:8" ht="25.5">
      <c r="A8" s="117" t="s">
        <v>108</v>
      </c>
      <c r="B8" s="111" t="s">
        <v>141</v>
      </c>
      <c r="C8" s="111" t="s">
        <v>142</v>
      </c>
      <c r="D8" s="112" t="s">
        <v>140</v>
      </c>
      <c r="E8" s="111" t="s">
        <v>143</v>
      </c>
      <c r="F8" s="118"/>
      <c r="G8" s="119"/>
      <c r="H8" s="119"/>
    </row>
    <row r="9" spans="1:5" ht="12.75">
      <c r="A9" s="1" t="s">
        <v>26</v>
      </c>
      <c r="B9" s="47">
        <f>SUM(B11:B13)</f>
        <v>191261</v>
      </c>
      <c r="C9" s="47">
        <f>SUM(C11:C13)</f>
        <v>185253</v>
      </c>
      <c r="D9" s="47">
        <f>SUM(D11:D13)</f>
        <v>0</v>
      </c>
      <c r="E9" s="19">
        <f>D9/C9*100</f>
        <v>0</v>
      </c>
    </row>
    <row r="10" spans="1:5" ht="12.75">
      <c r="A10" s="1"/>
      <c r="B10" s="47"/>
      <c r="C10" s="47"/>
      <c r="D10" s="47"/>
      <c r="E10" s="19"/>
    </row>
    <row r="11" spans="1:5" ht="12.75">
      <c r="A11" s="28" t="s">
        <v>338</v>
      </c>
      <c r="B11" s="47"/>
      <c r="C11" s="47"/>
      <c r="D11" s="47"/>
      <c r="E11" s="19"/>
    </row>
    <row r="12" spans="1:5" ht="12.75">
      <c r="A12" s="28" t="s">
        <v>339</v>
      </c>
      <c r="B12" s="47">
        <f>'7. működési mérleg'!C20</f>
        <v>191261</v>
      </c>
      <c r="C12" s="47">
        <f>'7. működési mérleg'!D20</f>
        <v>185253</v>
      </c>
      <c r="D12" s="47">
        <f>'7. működési mérleg'!E20</f>
        <v>0</v>
      </c>
      <c r="E12" s="19">
        <f>D12/C12*100</f>
        <v>0</v>
      </c>
    </row>
    <row r="13" spans="1:5" ht="12.75">
      <c r="A13" s="28" t="s">
        <v>371</v>
      </c>
      <c r="B13" s="47"/>
      <c r="C13" s="47"/>
      <c r="D13" s="47"/>
      <c r="E13" s="19"/>
    </row>
    <row r="14" spans="1:5" ht="12.75">
      <c r="A14" s="1"/>
      <c r="B14" s="47"/>
      <c r="C14" s="47"/>
      <c r="D14" s="47"/>
      <c r="E14" s="19"/>
    </row>
    <row r="15" spans="1:5" ht="12.75">
      <c r="A15" s="1"/>
      <c r="B15" s="47"/>
      <c r="C15" s="47"/>
      <c r="D15" s="47"/>
      <c r="E15" s="19"/>
    </row>
    <row r="16" spans="1:5" ht="12.75">
      <c r="A16" s="1" t="s">
        <v>27</v>
      </c>
      <c r="B16" s="47">
        <f>SUM(B18:B20)</f>
        <v>0</v>
      </c>
      <c r="C16" s="47">
        <f>SUM(C18:C20)</f>
        <v>0</v>
      </c>
      <c r="D16" s="47">
        <f>SUM(D18:D20)</f>
        <v>0</v>
      </c>
      <c r="E16" s="268" t="s">
        <v>353</v>
      </c>
    </row>
    <row r="17" spans="1:5" ht="12.75">
      <c r="A17" s="1"/>
      <c r="B17" s="47"/>
      <c r="C17" s="47"/>
      <c r="D17" s="47"/>
      <c r="E17" s="19"/>
    </row>
    <row r="18" spans="1:5" ht="12.75">
      <c r="A18" s="28" t="s">
        <v>338</v>
      </c>
      <c r="B18" s="47"/>
      <c r="C18" s="47"/>
      <c r="D18" s="47"/>
      <c r="E18" s="19"/>
    </row>
    <row r="19" spans="1:5" ht="12.75">
      <c r="A19" s="28" t="s">
        <v>339</v>
      </c>
      <c r="B19" s="47"/>
      <c r="C19" s="47"/>
      <c r="D19" s="47"/>
      <c r="E19" s="19"/>
    </row>
    <row r="20" spans="1:5" ht="12.75">
      <c r="A20" s="28" t="s">
        <v>371</v>
      </c>
      <c r="B20" s="47"/>
      <c r="C20" s="47"/>
      <c r="D20" s="47"/>
      <c r="E20" s="19"/>
    </row>
    <row r="21" spans="1:5" ht="12.75">
      <c r="A21" s="1"/>
      <c r="B21" s="47"/>
      <c r="C21" s="47"/>
      <c r="D21" s="47"/>
      <c r="E21" s="19"/>
    </row>
    <row r="22" spans="1:5" ht="12.75">
      <c r="A22" s="120" t="s">
        <v>151</v>
      </c>
      <c r="B22" s="108">
        <f>B9+B16</f>
        <v>191261</v>
      </c>
      <c r="C22" s="108">
        <f>C9+C16</f>
        <v>185253</v>
      </c>
      <c r="D22" s="108">
        <f>D9+D16</f>
        <v>0</v>
      </c>
      <c r="E22" s="18">
        <f>D22/C22*100</f>
        <v>0</v>
      </c>
    </row>
    <row r="25" ht="12.75">
      <c r="A25" s="9"/>
    </row>
    <row r="26" ht="12.75">
      <c r="A26" s="9"/>
    </row>
    <row r="27" ht="18">
      <c r="A27" s="287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Jegyző</cp:lastModifiedBy>
  <cp:lastPrinted>2017-05-19T11:57:47Z</cp:lastPrinted>
  <dcterms:created xsi:type="dcterms:W3CDTF">2006-01-17T11:47:21Z</dcterms:created>
  <dcterms:modified xsi:type="dcterms:W3CDTF">2017-05-29T09:20:39Z</dcterms:modified>
  <cp:category/>
  <cp:version/>
  <cp:contentType/>
  <cp:contentStatus/>
</cp:coreProperties>
</file>