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módosítás 2018.09.25\módosítás\"/>
    </mc:Choice>
  </mc:AlternateContent>
  <xr:revisionPtr revIDLastSave="0" documentId="13_ncr:1_{5FC8627A-4CA8-4C47-815F-A89E4C4502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282" i="1" l="1"/>
  <c r="D174" i="1"/>
  <c r="D155" i="1"/>
  <c r="E7" i="1" l="1"/>
  <c r="E8" i="1"/>
  <c r="E9" i="1"/>
  <c r="E10" i="1"/>
  <c r="E11" i="1"/>
  <c r="E13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9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222" i="1"/>
  <c r="E224" i="1"/>
  <c r="E225" i="1"/>
  <c r="E226" i="1"/>
  <c r="E227" i="1"/>
  <c r="E228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6" i="1"/>
  <c r="C269" i="1"/>
  <c r="E269" i="1" s="1"/>
  <c r="C259" i="1"/>
  <c r="C243" i="1"/>
  <c r="C233" i="1"/>
  <c r="C255" i="1" s="1"/>
  <c r="C226" i="1"/>
  <c r="C223" i="1"/>
  <c r="C221" i="1"/>
  <c r="C229" i="1" s="1"/>
  <c r="C211" i="1"/>
  <c r="C197" i="1"/>
  <c r="C195" i="1"/>
  <c r="C174" i="1"/>
  <c r="C155" i="1"/>
  <c r="C150" i="1"/>
  <c r="C145" i="1"/>
  <c r="C122" i="1"/>
  <c r="C173" i="1" s="1"/>
  <c r="C114" i="1"/>
  <c r="E114" i="1" s="1"/>
  <c r="C109" i="1"/>
  <c r="C99" i="1"/>
  <c r="C89" i="1"/>
  <c r="C98" i="1" s="1"/>
  <c r="C190" i="1" s="1"/>
  <c r="C85" i="1"/>
  <c r="C73" i="1"/>
  <c r="C62" i="1"/>
  <c r="E62" i="1" s="1"/>
  <c r="C51" i="1"/>
  <c r="C84" i="1" s="1"/>
  <c r="C37" i="1"/>
  <c r="C26" i="1"/>
  <c r="E26" i="1" s="1"/>
  <c r="C15" i="1"/>
  <c r="C12" i="1"/>
  <c r="C48" i="1" s="1"/>
  <c r="D281" i="1"/>
  <c r="D269" i="1"/>
  <c r="D259" i="1"/>
  <c r="E259" i="1" s="1"/>
  <c r="D243" i="1"/>
  <c r="E243" i="1" s="1"/>
  <c r="D233" i="1"/>
  <c r="D226" i="1"/>
  <c r="D223" i="1"/>
  <c r="E223" i="1" s="1"/>
  <c r="D221" i="1"/>
  <c r="D229" i="1" s="1"/>
  <c r="E229" i="1" s="1"/>
  <c r="D211" i="1"/>
  <c r="E211" i="1" s="1"/>
  <c r="D197" i="1"/>
  <c r="E197" i="1" s="1"/>
  <c r="D195" i="1"/>
  <c r="E195" i="1" s="1"/>
  <c r="E155" i="1"/>
  <c r="D150" i="1"/>
  <c r="E150" i="1" s="1"/>
  <c r="D145" i="1"/>
  <c r="E145" i="1" s="1"/>
  <c r="D122" i="1"/>
  <c r="D173" i="1" s="1"/>
  <c r="E173" i="1" s="1"/>
  <c r="D114" i="1"/>
  <c r="D109" i="1"/>
  <c r="D99" i="1"/>
  <c r="E99" i="1" s="1"/>
  <c r="D98" i="1"/>
  <c r="D89" i="1"/>
  <c r="D85" i="1"/>
  <c r="D73" i="1"/>
  <c r="E73" i="1" s="1"/>
  <c r="D62" i="1"/>
  <c r="D51" i="1"/>
  <c r="E51" i="1" s="1"/>
  <c r="D37" i="1"/>
  <c r="E37" i="1" s="1"/>
  <c r="D26" i="1"/>
  <c r="D15" i="1"/>
  <c r="E15" i="1" s="1"/>
  <c r="D12" i="1"/>
  <c r="D48" i="1" s="1"/>
  <c r="C220" i="1" l="1"/>
  <c r="D190" i="1"/>
  <c r="E190" i="1" s="1"/>
  <c r="E48" i="1"/>
  <c r="E281" i="1"/>
  <c r="E122" i="1"/>
  <c r="E98" i="1"/>
  <c r="D84" i="1"/>
  <c r="E84" i="1" s="1"/>
  <c r="D255" i="1"/>
  <c r="E255" i="1" s="1"/>
  <c r="E233" i="1"/>
  <c r="E89" i="1"/>
  <c r="D220" i="1"/>
  <c r="E220" i="1" s="1"/>
  <c r="E12" i="1"/>
  <c r="C281" i="1"/>
  <c r="C282" i="1" s="1"/>
  <c r="E221" i="1"/>
  <c r="E282" i="1" l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<sst xmlns="http://schemas.openxmlformats.org/spreadsheetml/2006/main" count="563" uniqueCount="563">
  <si>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</si>
  <si>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</si>
  <si>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</si>
  <si>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</si>
  <si>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</si>
  <si>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</si>
  <si>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</si>
  <si>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</si>
  <si>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</si>
  <si>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</si>
  <si>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</si>
  <si>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</si>
  <si>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</si>
  <si>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</si>
  <si>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</si>
  <si>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</si>
  <si>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</si>
  <si>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</si>
  <si>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</si>
  <si>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</si>
  <si>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</si>
  <si>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</si>
  <si>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</si>
  <si>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</si>
  <si>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</si>
  <si>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</si>
  <si>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</si>
  <si>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</si>
  <si>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</si>
  <si>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</si>
  <si>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</si>
  <si>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</si>
  <si>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</si>
  <si>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</si>
  <si>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</si>
  <si>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</si>
  <si>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</si>
  <si>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</si>
  <si>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</si>
  <si>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</si>
  <si>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</si>
  <si>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</si>
  <si>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</si>
  <si>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</si>
  <si>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</si>
  <si>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</si>
  <si>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</si>
  <si>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</si>
  <si>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</si>
  <si>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</si>
  <si>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</si>
  <si>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</si>
  <si>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</si>
  <si>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</si>
  <si>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</si>
  <si>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</si>
  <si>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</si>
  <si>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</si>
  <si>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</si>
  <si>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</si>
  <si>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</si>
  <si>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</si>
  <si>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</si>
  <si>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</si>
  <si>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</si>
  <si>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</si>
  <si>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</si>
  <si>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</si>
  <si>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</si>
  <si>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</si>
  <si>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</si>
  <si>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</si>
  <si>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</si>
  <si>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</si>
  <si>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</si>
  <si>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</si>
  <si>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</si>
  <si>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</si>
  <si>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</si>
  <si>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</si>
  <si>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</si>
  <si>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</si>
  <si>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</si>
  <si>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</si>
  <si>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</si>
  <si>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</si>
  <si>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</si>
  <si>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</si>
  <si>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</si>
  <si>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</si>
  <si>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</si>
  <si>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</si>
  <si>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</si>
  <si>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</si>
  <si>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</si>
  <si>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</si>
  <si>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</si>
  <si>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</si>
  <si>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</si>
  <si>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</si>
  <si>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</si>
  <si>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</si>
  <si>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</si>
  <si>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</si>
  <si>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</si>
  <si>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</si>
  <si>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</si>
  <si>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</si>
  <si>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</si>
  <si>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</si>
  <si>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</si>
  <si>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</si>
  <si>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</si>
  <si>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</si>
  <si>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</si>
  <si>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</si>
  <si>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</si>
  <si>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</si>
  <si>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</si>
  <si>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</si>
  <si>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</si>
  <si>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</si>
  <si>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</si>
  <si>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</si>
  <si>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</si>
  <si>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</si>
  <si>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</si>
  <si>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</si>
  <si>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</si>
  <si>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</si>
  <si>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</si>
  <si>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</si>
  <si>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</si>
  <si>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</si>
  <si>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</si>
  <si>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</si>
  <si>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</si>
  <si>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</si>
  <si>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</si>
  <si>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</si>
  <si>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</si>
  <si>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</si>
  <si>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</si>
  <si>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</si>
  <si>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</si>
  <si>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</si>
  <si>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</si>
  <si>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</si>
  <si>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</si>
  <si>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</si>
  <si>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</si>
  <si>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</si>
  <si>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</si>
  <si>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</si>
  <si>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</si>
  <si>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</si>
  <si>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</si>
  <si>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</si>
  <si>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</si>
  <si>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</si>
  <si>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</si>
  <si>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</si>
  <si>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</si>
  <si>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</si>
  <si>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</si>
  <si>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</si>
  <si>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</si>
  <si>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</si>
  <si>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</si>
  <si>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</si>
  <si>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</si>
  <si>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</si>
  <si>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</si>
  <si>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</si>
  <si>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</si>
  <si>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</si>
  <si>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</si>
  <si>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</si>
  <si>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</si>
  <si>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</si>
  <si>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</si>
  <si>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</si>
  <si>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</si>
  <si>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</si>
  <si>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</si>
  <si>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</si>
  <si>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</si>
  <si>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</si>
  <si>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</si>
  <si>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</si>
  <si>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</si>
  <si>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</si>
  <si>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</si>
  <si>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</si>
  <si>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</si>
  <si>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</si>
  <si>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</si>
  <si>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</si>
  <si>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</si>
  <si>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</si>
  <si>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</si>
  <si>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</si>
  <si>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</si>
  <si>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</si>
  <si>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</si>
  <si>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</si>
  <si>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</si>
  <si>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</si>
  <si>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</si>
  <si>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</si>
  <si>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</si>
  <si>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</si>
  <si>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</si>
  <si>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</si>
  <si>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</si>
  <si>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</si>
  <si>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</si>
  <si>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</si>
  <si>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</si>
  <si>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</si>
  <si>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</si>
  <si>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</si>
  <si>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</si>
  <si>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</si>
  <si>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</si>
  <si>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</si>
  <si>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</si>
  <si>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</si>
  <si>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</si>
  <si>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</si>
  <si>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</si>
  <si>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</si>
  <si>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</si>
  <si>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</si>
  <si>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</si>
  <si>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</si>
  <si>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</si>
  <si>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</si>
  <si>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</si>
  <si>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</si>
  <si>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</si>
  <si>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</si>
  <si>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</si>
  <si>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</si>
  <si>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</si>
  <si>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</si>
  <si>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</si>
  <si>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</si>
  <si>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</si>
  <si>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</si>
  <si>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</si>
  <si>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</si>
  <si>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</si>
  <si>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</si>
  <si>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</si>
  <si>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</si>
  <si>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</si>
  <si>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</si>
  <si>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</si>
  <si>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</si>
  <si>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</si>
  <si>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</si>
  <si>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</si>
  <si>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</si>
  <si>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</si>
  <si>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</si>
  <si>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</si>
  <si>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</si>
  <si>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</si>
  <si>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</si>
  <si>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</si>
  <si>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</si>
  <si>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</si>
  <si>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</si>
  <si>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</si>
  <si>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</si>
  <si>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</si>
  <si>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</si>
  <si>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</si>
  <si>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</si>
  <si>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</si>
  <si>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</si>
  <si>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</si>
  <si>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</si>
  <si>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</si>
  <si>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</si>
  <si>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</si>
  <si>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</si>
  <si>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</si>
  <si>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</si>
  <si>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</si>
  <si>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</si>
  <si>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</si>
  <si>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</si>
  <si>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</si>
  <si>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</si>
  <si>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</si>
  <si>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</si>
  <si>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</si>
  <si>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</si>
  <si>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</si>
  <si>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</si>
  <si>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</si>
  <si>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</si>
  <si>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</si>
  <si>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</si>
  <si>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</si>
  <si>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</si>
  <si>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</si>
  <si>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</si>
  <si>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</si>
  <si>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</si>
  <si>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</si>
  <si>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</si>
  <si>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</si>
  <si>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</si>
  <si>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</si>
  <si>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</si>
  <si>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</si>
  <si>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</si>
  <si>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</si>
  <si>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</si>
  <si>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</si>
  <si>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</si>
  <si>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</si>
  <si>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</si>
  <si>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</si>
  <si>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</si>
  <si>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</si>
  <si>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</si>
  <si>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</si>
  <si>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</si>
  <si>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</si>
  <si>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</si>
  <si>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</si>
  <si>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</si>
  <si>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</si>
  <si>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</si>
  <si>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</si>
  <si>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</si>
  <si>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</si>
  <si>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</si>
  <si>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</si>
  <si>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</si>
  <si>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</si>
  <si>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</si>
  <si>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</si>
  <si>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</si>
  <si>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</si>
  <si>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</si>
  <si>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</si>
  <si>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</si>
  <si>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</si>
  <si>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</si>
  <si>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</si>
  <si>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</si>
  <si>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</si>
  <si>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</si>
  <si>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</si>
  <si>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</si>
  <si>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</si>
  <si>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</si>
  <si>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</si>
  <si>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</si>
  <si>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</si>
  <si>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</si>
  <si>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</si>
  <si>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</si>
  <si>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</si>
  <si>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</si>
  <si>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</si>
  <si>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</si>
  <si>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</si>
  <si>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</si>
  <si>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</si>
  <si>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</si>
  <si>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</si>
  <si>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</si>
  <si>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</si>
  <si>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</si>
  <si>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</si>
  <si>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</si>
  <si>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</si>
  <si>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</si>
  <si>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</si>
  <si>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</si>
  <si>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</si>
  <si>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</si>
  <si>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</si>
  <si>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</si>
  <si>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</si>
  <si>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</si>
  <si>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</si>
  <si>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</si>
  <si>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</si>
  <si>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</si>
  <si>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</si>
  <si>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</si>
  <si>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</si>
  <si>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</si>
  <si>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</si>
  <si>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</si>
  <si>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</si>
  <si>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</si>
  <si>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</si>
  <si>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</si>
  <si>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</si>
  <si>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</si>
  <si>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</si>
  <si>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</si>
  <si>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</si>
  <si>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</si>
  <si>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</si>
  <si>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</si>
  <si>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</si>
  <si>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</si>
  <si>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</si>
  <si>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</si>
  <si>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</si>
  <si>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</si>
  <si>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</si>
  <si>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</si>
  <si>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</si>
  <si>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</si>
  <si>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</si>
  <si>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</si>
  <si>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</si>
  <si>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</si>
  <si>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</si>
  <si>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</si>
  <si>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</si>
  <si>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</si>
  <si>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</si>
  <si>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</si>
  <si>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</si>
  <si>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</si>
  <si>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</si>
  <si>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</si>
  <si>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</si>
  <si>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</si>
  <si>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</si>
  <si>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</si>
  <si>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</si>
  <si>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</si>
  <si>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</si>
  <si>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</si>
  <si>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</si>
  <si>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</si>
  <si>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</si>
  <si>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</si>
  <si>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</si>
  <si>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</si>
  <si>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</si>
  <si>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</si>
  <si>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</si>
  <si>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</si>
  <si>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</si>
  <si>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</si>
  <si>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</si>
  <si>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</si>
  <si>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</si>
  <si>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</si>
  <si>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</si>
  <si>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</si>
  <si>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</si>
  <si>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</si>
  <si>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</si>
  <si>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</si>
  <si>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</si>
  <si>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</si>
  <si>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</si>
  <si>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</si>
  <si>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</si>
  <si>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</si>
  <si>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</si>
  <si>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</si>
  <si>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</si>
  <si>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</si>
  <si>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</si>
  <si>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</si>
  <si>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</si>
  <si>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</si>
  <si>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</si>
  <si>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</si>
  <si>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</si>
  <si>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</si>
  <si>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</si>
  <si>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</si>
  <si>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</si>
  <si>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</si>
  <si>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</si>
  <si>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</si>
  <si>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</si>
  <si>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</si>
  <si>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</si>
  <si>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</si>
  <si>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</si>
  <si>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</si>
  <si>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</si>
  <si>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</si>
  <si>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</si>
  <si>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</si>
  <si>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</si>
  <si>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</si>
  <si>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</si>
  <si>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</si>
  <si>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</si>
  <si>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</si>
  <si>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</si>
  <si>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</si>
  <si>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</si>
  <si>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</si>
  <si>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</si>
  <si>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</si>
  <si>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</si>
  <si>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</si>
  <si>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</si>
  <si>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</si>
  <si>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</si>
  <si>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</si>
  <si>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</si>
  <si>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</si>
  <si>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</si>
  <si>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</si>
  <si>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</si>
  <si>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</si>
  <si>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</si>
  <si>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</si>
  <si>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</si>
  <si>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</si>
  <si>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</si>
  <si>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</si>
  <si>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</si>
  <si>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</si>
  <si>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</si>
  <si>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</si>
  <si>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</si>
  <si>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</si>
  <si>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</si>
  <si>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</si>
  <si>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</si>
  <si>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</si>
  <si>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</si>
  <si>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</si>
  <si>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</si>
  <si>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</si>
  <si>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</si>
  <si>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</si>
  <si>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</si>
  <si>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</si>
  <si>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</si>
  <si>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</si>
  <si>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</si>
  <si>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</si>
  <si>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</si>
  <si>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</si>
  <si>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</si>
  <si>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</si>
  <si>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</si>
  <si>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Ft-ban</t>
  </si>
  <si>
    <t>Módosított előirányzat</t>
  </si>
  <si>
    <t>Eltérés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</si>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</sst>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2"/>
  <sheetViews>
    <sheetView tabSelected="1" zoomScale="120" zoomScaleNormal="120" workbookViewId="0">
      <selection activeCell="A3" sqref="A3:E3"/>
    </sheetView>
  </sheetViews>
  <sheetFormatPr defaultRowHeight="12.75" x14ac:dyDescent="0.2"/>
  <cols>
    <col min="1" max="1" width="4.42578125" style="12" customWidth="1"/>
    <col min="2" max="2" width="55.85546875" style="2" customWidth="1"/>
    <col min="3" max="4" width="11.28515625" style="12" bestFit="1" customWidth="1"/>
    <col min="5" max="5" width="10.42578125" style="12" bestFit="1" customWidth="1"/>
    <col min="6" max="7" width="5.7109375" style="1" customWidth="1"/>
    <col min="8" max="17" width="9.140625" style="1"/>
  </cols>
  <sheetData>
    <row r="1" spans="1:17" ht="18.95" customHeight="1" x14ac:dyDescent="0.2">
      <c r="A1" s="23" t="s">
        <v>557</v>
      </c>
      <c r="B1" s="23"/>
      <c r="C1" s="23"/>
      <c r="D1" s="23"/>
      <c r="E1" s="23"/>
    </row>
    <row r="2" spans="1:17" ht="18.95" customHeight="1" x14ac:dyDescent="0.2">
      <c r="A2" s="23" t="s">
        <v>562</v>
      </c>
      <c r="B2" s="23"/>
      <c r="C2" s="23"/>
      <c r="D2" s="23"/>
      <c r="E2" s="23"/>
    </row>
    <row r="3" spans="1:17" ht="18.95" customHeight="1" x14ac:dyDescent="0.2">
      <c r="A3" s="23" t="s">
        <v>558</v>
      </c>
      <c r="B3" s="23"/>
      <c r="C3" s="23"/>
      <c r="D3" s="23"/>
      <c r="E3" s="23"/>
    </row>
    <row r="4" spans="1:17" s="2" customFormat="1" ht="20.25" customHeight="1" x14ac:dyDescent="0.2">
      <c r="A4" s="20"/>
      <c r="B4" s="21"/>
      <c r="C4" s="22"/>
      <c r="D4" s="22"/>
      <c r="E4" s="22" t="s">
        <v>559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30" customHeight="1" x14ac:dyDescent="0.2">
      <c r="A5" s="18" t="s">
        <v>0</v>
      </c>
      <c r="B5" s="18" t="s">
        <v>1</v>
      </c>
      <c r="C5" s="18" t="s">
        <v>2</v>
      </c>
      <c r="D5" s="18" t="s">
        <v>560</v>
      </c>
      <c r="E5" s="18" t="s">
        <v>561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95" customHeight="1" x14ac:dyDescent="0.2">
      <c r="A6" s="3" t="s">
        <v>3</v>
      </c>
      <c r="B6" s="4" t="s">
        <v>4</v>
      </c>
      <c r="C6" s="13">
        <v>13978772</v>
      </c>
      <c r="D6" s="13">
        <v>13978772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95" customHeight="1" x14ac:dyDescent="0.2">
      <c r="A7" s="3" t="s">
        <v>5</v>
      </c>
      <c r="B7" s="4" t="s">
        <v>6</v>
      </c>
      <c r="C7" s="13">
        <v>0</v>
      </c>
      <c r="D7" s="13">
        <v>0</v>
      </c>
      <c r="E7" s="13">
        <f t="shared" ref="E7:E70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customHeight="1" x14ac:dyDescent="0.2">
      <c r="A8" s="3" t="s">
        <v>7</v>
      </c>
      <c r="B8" s="4" t="s">
        <v>8</v>
      </c>
      <c r="C8" s="13">
        <v>7117640</v>
      </c>
      <c r="D8" s="13">
        <v>7117640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95" customHeight="1" x14ac:dyDescent="0.2">
      <c r="A9" s="3" t="s">
        <v>9</v>
      </c>
      <c r="B9" s="4" t="s">
        <v>10</v>
      </c>
      <c r="C9" s="13">
        <v>1800000</v>
      </c>
      <c r="D9" s="13">
        <v>1800000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v>200921</v>
      </c>
      <c r="E10" s="13">
        <f t="shared" si="0"/>
        <v>200921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6" customFormat="1" ht="15.75" customHeight="1" x14ac:dyDescent="0.2">
      <c r="A12" s="15" t="s">
        <v>15</v>
      </c>
      <c r="B12" s="16" t="s">
        <v>16</v>
      </c>
      <c r="C12" s="17">
        <f>SUM(C6:C11)</f>
        <v>22896412</v>
      </c>
      <c r="D12" s="17">
        <f>SUM(D6:D11)</f>
        <v>23097333</v>
      </c>
      <c r="E12" s="17">
        <f t="shared" si="0"/>
        <v>200921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>SUM(D16:D25)</f>
        <v>0</v>
      </c>
      <c r="E15" s="13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6" customFormat="1" ht="24.75" customHeight="1" x14ac:dyDescent="0.2">
      <c r="A26" s="7" t="s">
        <v>43</v>
      </c>
      <c r="B26" s="8" t="s">
        <v>44</v>
      </c>
      <c r="C26" s="14">
        <f>SUM(C27:C36)</f>
        <v>0</v>
      </c>
      <c r="D26" s="14">
        <f>SUM(D27:D36)</f>
        <v>0</v>
      </c>
      <c r="E26" s="13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t="16.5" hidden="1" customHeigh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6" customFormat="1" ht="25.5" x14ac:dyDescent="0.2">
      <c r="A37" s="7" t="s">
        <v>65</v>
      </c>
      <c r="B37" s="8" t="s">
        <v>66</v>
      </c>
      <c r="C37" s="14">
        <f>SUM(C38:C47)</f>
        <v>11520000</v>
      </c>
      <c r="D37" s="14">
        <f>SUM(D38:D47)</f>
        <v>7000000</v>
      </c>
      <c r="E37" s="13">
        <f t="shared" si="0"/>
        <v>-4520000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hidden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idden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5.5" hidden="1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x14ac:dyDescent="0.2">
      <c r="A43" s="3" t="s">
        <v>77</v>
      </c>
      <c r="B43" s="4" t="s">
        <v>78</v>
      </c>
      <c r="C43" s="13">
        <v>11520000</v>
      </c>
      <c r="D43" s="13">
        <v>7000000</v>
      </c>
      <c r="E43" s="13">
        <f t="shared" si="0"/>
        <v>-4520000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idden="1" x14ac:dyDescent="0.2">
      <c r="A44" s="3" t="s">
        <v>79</v>
      </c>
      <c r="B44" s="4" t="s">
        <v>80</v>
      </c>
      <c r="C44" s="13">
        <v>0</v>
      </c>
      <c r="D44" s="13">
        <v>0</v>
      </c>
      <c r="E44" s="13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0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6" customFormat="1" ht="24" customHeight="1" x14ac:dyDescent="0.2">
      <c r="A48" s="15" t="s">
        <v>87</v>
      </c>
      <c r="B48" s="16" t="s">
        <v>88</v>
      </c>
      <c r="C48" s="17">
        <f>C12+C15+C26+C37</f>
        <v>34416412</v>
      </c>
      <c r="D48" s="17">
        <f>D12+D15+D26+D37</f>
        <v>30097333</v>
      </c>
      <c r="E48" s="17">
        <f t="shared" si="0"/>
        <v>-4319079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x14ac:dyDescent="0.2">
      <c r="A49" s="3" t="s">
        <v>89</v>
      </c>
      <c r="B49" s="4" t="s">
        <v>90</v>
      </c>
      <c r="C49" s="13">
        <v>0</v>
      </c>
      <c r="D49" s="13">
        <v>13350280</v>
      </c>
      <c r="E49" s="13">
        <f t="shared" si="0"/>
        <v>13350280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>SUM(D52:D61)</f>
        <v>0</v>
      </c>
      <c r="E51" s="13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>SUM(D63:D72)</f>
        <v>0</v>
      </c>
      <c r="E62" s="13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0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0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0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0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0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0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ref="E71:E134" si="1">D71-C71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1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6" customFormat="1" ht="25.5" x14ac:dyDescent="0.2">
      <c r="A73" s="7" t="s">
        <v>137</v>
      </c>
      <c r="B73" s="8" t="s">
        <v>138</v>
      </c>
      <c r="C73" s="14">
        <f>SUM(C74:C83)</f>
        <v>24300000</v>
      </c>
      <c r="D73" s="14">
        <f>SUM(D74:D83)</f>
        <v>500000</v>
      </c>
      <c r="E73" s="13">
        <f t="shared" si="1"/>
        <v>-23800000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1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1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x14ac:dyDescent="0.2">
      <c r="A77" s="3" t="s">
        <v>145</v>
      </c>
      <c r="B77" s="4" t="s">
        <v>146</v>
      </c>
      <c r="C77" s="13">
        <v>13350000</v>
      </c>
      <c r="D77" s="13">
        <v>0</v>
      </c>
      <c r="E77" s="13">
        <f t="shared" si="1"/>
        <v>-13350000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x14ac:dyDescent="0.2">
      <c r="A79" s="3" t="s">
        <v>149</v>
      </c>
      <c r="B79" s="4" t="s">
        <v>150</v>
      </c>
      <c r="C79" s="13">
        <v>10950000</v>
      </c>
      <c r="D79" s="13">
        <v>500000</v>
      </c>
      <c r="E79" s="13">
        <f t="shared" si="1"/>
        <v>-10450000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6" customFormat="1" ht="24" customHeight="1" x14ac:dyDescent="0.2">
      <c r="A84" s="15" t="s">
        <v>159</v>
      </c>
      <c r="B84" s="16" t="s">
        <v>160</v>
      </c>
      <c r="C84" s="17">
        <f>C49+C50+C51+C62+C73</f>
        <v>24300000</v>
      </c>
      <c r="D84" s="17">
        <f>D49+D50+D51+D62+D73</f>
        <v>13850280</v>
      </c>
      <c r="E84" s="17">
        <f t="shared" si="1"/>
        <v>-10449720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6" customFormat="1" x14ac:dyDescent="0.2">
      <c r="A85" s="7" t="s">
        <v>161</v>
      </c>
      <c r="B85" s="8" t="s">
        <v>162</v>
      </c>
      <c r="C85" s="14">
        <f>SUM(C86:C88)</f>
        <v>0</v>
      </c>
      <c r="D85" s="14">
        <f>SUM(D86:D88)</f>
        <v>0</v>
      </c>
      <c r="E85" s="13">
        <f t="shared" si="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f t="shared" si="1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f t="shared" si="1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6" customFormat="1" x14ac:dyDescent="0.2">
      <c r="A89" s="7" t="s">
        <v>169</v>
      </c>
      <c r="B89" s="8" t="s">
        <v>170</v>
      </c>
      <c r="C89" s="14">
        <f>SUM(C90:C97)</f>
        <v>0</v>
      </c>
      <c r="D89" s="14">
        <f>SUM(D90:D97)</f>
        <v>0</v>
      </c>
      <c r="E89" s="13">
        <f t="shared" si="1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f t="shared" si="1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f t="shared" si="1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f t="shared" si="1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f t="shared" si="1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f t="shared" si="1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f t="shared" si="1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f t="shared" si="1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f t="shared" si="1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6" customFormat="1" ht="13.5" x14ac:dyDescent="0.2">
      <c r="A98" s="15" t="s">
        <v>187</v>
      </c>
      <c r="B98" s="16" t="s">
        <v>188</v>
      </c>
      <c r="C98" s="17">
        <f>C85+C89</f>
        <v>0</v>
      </c>
      <c r="D98" s="17">
        <f>D85+D89</f>
        <v>0</v>
      </c>
      <c r="E98" s="17">
        <f t="shared" si="1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6" customFormat="1" x14ac:dyDescent="0.2">
      <c r="A99" s="7" t="s">
        <v>189</v>
      </c>
      <c r="B99" s="8" t="s">
        <v>190</v>
      </c>
      <c r="C99" s="14">
        <f>SUM(C100:C108)</f>
        <v>0</v>
      </c>
      <c r="D99" s="14">
        <f>SUM(D100:D108)</f>
        <v>0</v>
      </c>
      <c r="E99" s="13">
        <f t="shared" si="1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3">
        <f t="shared" si="1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3">
        <f t="shared" si="1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3">
        <f t="shared" si="1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3">
        <f t="shared" si="1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3">
        <f t="shared" si="1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3">
        <f t="shared" si="1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3">
        <f t="shared" si="1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3">
        <f t="shared" si="1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3">
        <f t="shared" si="1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6" customFormat="1" ht="25.5" x14ac:dyDescent="0.2">
      <c r="A109" s="7" t="s">
        <v>209</v>
      </c>
      <c r="B109" s="8" t="s">
        <v>210</v>
      </c>
      <c r="C109" s="14">
        <f>SUM(C110:C113)</f>
        <v>0</v>
      </c>
      <c r="D109" s="14">
        <f>SUM(D110:D113)</f>
        <v>0</v>
      </c>
      <c r="E109" s="13">
        <f t="shared" si="1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3">
        <f t="shared" si="1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3">
        <f t="shared" si="1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3">
        <f t="shared" si="1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3">
        <f t="shared" si="1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6" customFormat="1" x14ac:dyDescent="0.2">
      <c r="A114" s="7" t="s">
        <v>219</v>
      </c>
      <c r="B114" s="8" t="s">
        <v>220</v>
      </c>
      <c r="C114" s="14">
        <f>SUM(C115:C121)</f>
        <v>1300000</v>
      </c>
      <c r="D114" s="14">
        <f>SUM(D115:D121)</f>
        <v>1300000</v>
      </c>
      <c r="E114" s="13">
        <f t="shared" si="1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2" customFormat="1" hidden="1" x14ac:dyDescent="0.2">
      <c r="A115" s="3" t="s">
        <v>221</v>
      </c>
      <c r="B115" s="4" t="s">
        <v>222</v>
      </c>
      <c r="C115" s="13">
        <v>0</v>
      </c>
      <c r="D115" s="13">
        <v>0</v>
      </c>
      <c r="E115" s="13">
        <f t="shared" si="1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idden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3">
        <f t="shared" si="1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x14ac:dyDescent="0.2">
      <c r="A117" s="3" t="s">
        <v>225</v>
      </c>
      <c r="B117" s="4" t="s">
        <v>226</v>
      </c>
      <c r="C117" s="13">
        <v>1300000</v>
      </c>
      <c r="D117" s="13">
        <v>1300000</v>
      </c>
      <c r="E117" s="13">
        <f t="shared" si="1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idden="1" x14ac:dyDescent="0.2">
      <c r="A118" s="3" t="s">
        <v>227</v>
      </c>
      <c r="B118" s="4" t="s">
        <v>228</v>
      </c>
      <c r="C118" s="13">
        <v>0</v>
      </c>
      <c r="D118" s="13">
        <v>0</v>
      </c>
      <c r="E118" s="13">
        <f t="shared" si="1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idden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3">
        <f t="shared" si="1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idden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3">
        <f t="shared" si="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idden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3">
        <f t="shared" si="1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6" customFormat="1" x14ac:dyDescent="0.2">
      <c r="A122" s="7" t="s">
        <v>235</v>
      </c>
      <c r="B122" s="8" t="s">
        <v>236</v>
      </c>
      <c r="C122" s="14">
        <f>SUM(C123:C144)</f>
        <v>2000000</v>
      </c>
      <c r="D122" s="14">
        <f>SUM(D123:D144)</f>
        <v>2000000</v>
      </c>
      <c r="E122" s="13">
        <f t="shared" si="1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3">
        <f t="shared" si="1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3">
        <f t="shared" si="1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3">
        <f t="shared" si="1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3">
        <f t="shared" si="1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3">
        <f t="shared" si="1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3">
        <f t="shared" si="1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25.5" x14ac:dyDescent="0.2">
      <c r="A129" s="3" t="s">
        <v>249</v>
      </c>
      <c r="B129" s="4" t="s">
        <v>250</v>
      </c>
      <c r="C129" s="13">
        <v>2000000</v>
      </c>
      <c r="D129" s="13">
        <v>2000000</v>
      </c>
      <c r="E129" s="13">
        <f t="shared" si="1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3">
        <f t="shared" si="1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3">
        <f t="shared" si="1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3">
        <f t="shared" si="1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3">
        <f t="shared" si="1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3">
        <f t="shared" si="1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3">
        <f t="shared" ref="E135:E198" si="2">D135-C135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3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24.75" hidden="1" customHeight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3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3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3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3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3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3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3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3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>SUM(D146:D149)</f>
        <v>0</v>
      </c>
      <c r="E145" s="13">
        <f t="shared" si="2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3">
        <f t="shared" si="2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3">
        <f t="shared" si="2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3">
        <f t="shared" si="2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idden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3">
        <f t="shared" si="2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6" customFormat="1" x14ac:dyDescent="0.2">
      <c r="A150" s="7" t="s">
        <v>291</v>
      </c>
      <c r="B150" s="8" t="s">
        <v>292</v>
      </c>
      <c r="C150" s="14">
        <f>SUM(C151:C154)</f>
        <v>300000</v>
      </c>
      <c r="D150" s="14">
        <f>SUM(D151:D154)</f>
        <v>450000</v>
      </c>
      <c r="E150" s="13">
        <f t="shared" si="2"/>
        <v>150000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s="2" customFormat="1" ht="25.5" hidden="1" x14ac:dyDescent="0.2">
      <c r="A151" s="3" t="s">
        <v>293</v>
      </c>
      <c r="B151" s="4" t="s">
        <v>294</v>
      </c>
      <c r="C151" s="13">
        <v>0</v>
      </c>
      <c r="D151" s="13">
        <v>0</v>
      </c>
      <c r="E151" s="13">
        <f t="shared" si="2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25.5" x14ac:dyDescent="0.2">
      <c r="A152" s="3" t="s">
        <v>295</v>
      </c>
      <c r="B152" s="4" t="s">
        <v>296</v>
      </c>
      <c r="C152" s="13">
        <v>300000</v>
      </c>
      <c r="D152" s="13">
        <v>450000</v>
      </c>
      <c r="E152" s="13">
        <f t="shared" si="2"/>
        <v>150000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idden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3">
        <f t="shared" si="2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idden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3">
        <f t="shared" si="2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6" customFormat="1" x14ac:dyDescent="0.2">
      <c r="A155" s="7" t="s">
        <v>301</v>
      </c>
      <c r="B155" s="8" t="s">
        <v>302</v>
      </c>
      <c r="C155" s="14">
        <f>SUM(C156:C172)</f>
        <v>100000</v>
      </c>
      <c r="D155" s="14">
        <f>SUM(D156:D172)</f>
        <v>125100</v>
      </c>
      <c r="E155" s="13">
        <f t="shared" si="2"/>
        <v>25100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3">
        <f t="shared" si="2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3">
        <f t="shared" si="2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3">
        <f t="shared" si="2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3">
        <f t="shared" si="2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3">
        <f t="shared" si="2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idden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3">
        <f t="shared" si="2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idden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3">
        <f t="shared" si="2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x14ac:dyDescent="0.2">
      <c r="A163" s="3" t="s">
        <v>317</v>
      </c>
      <c r="B163" s="4" t="s">
        <v>318</v>
      </c>
      <c r="C163" s="13">
        <v>100000</v>
      </c>
      <c r="D163" s="13">
        <v>125100</v>
      </c>
      <c r="E163" s="13">
        <f t="shared" si="2"/>
        <v>25100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idden="1" x14ac:dyDescent="0.2">
      <c r="A164" s="3" t="s">
        <v>319</v>
      </c>
      <c r="B164" s="4" t="s">
        <v>320</v>
      </c>
      <c r="C164" s="13">
        <v>0</v>
      </c>
      <c r="D164" s="13">
        <v>0</v>
      </c>
      <c r="E164" s="13">
        <f t="shared" si="2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f t="shared" si="2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f t="shared" si="2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f t="shared" si="2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f t="shared" si="2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f t="shared" si="2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f t="shared" si="2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f t="shared" si="2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f t="shared" si="2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6" customFormat="1" ht="13.5" x14ac:dyDescent="0.2">
      <c r="A173" s="15" t="s">
        <v>337</v>
      </c>
      <c r="B173" s="16" t="s">
        <v>338</v>
      </c>
      <c r="C173" s="17">
        <f>C122+C145+C149+C150+C155</f>
        <v>2400000</v>
      </c>
      <c r="D173" s="17">
        <f>D122+D145+D149+D150+D155</f>
        <v>2575100</v>
      </c>
      <c r="E173" s="17">
        <f t="shared" si="2"/>
        <v>175100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s="6" customFormat="1" x14ac:dyDescent="0.2">
      <c r="A174" s="7" t="s">
        <v>339</v>
      </c>
      <c r="B174" s="8" t="s">
        <v>340</v>
      </c>
      <c r="C174" s="14">
        <f>SUM(C175:C189)</f>
        <v>50000</v>
      </c>
      <c r="D174" s="14">
        <f>SUM(D175:D189)</f>
        <v>473820</v>
      </c>
      <c r="E174" s="13">
        <f t="shared" si="2"/>
        <v>423820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s="2" customFormat="1" hidden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3">
        <f t="shared" si="2"/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idden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3">
        <f t="shared" si="2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s="2" customFormat="1" hidden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3">
        <f t="shared" si="2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s="2" customFormat="1" hidden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3">
        <f t="shared" si="2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s="2" customFormat="1" hidden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3">
        <f t="shared" si="2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s="2" customFormat="1" ht="38.25" hidden="1" x14ac:dyDescent="0.2">
      <c r="A180" s="3" t="s">
        <v>351</v>
      </c>
      <c r="B180" s="4" t="s">
        <v>352</v>
      </c>
      <c r="C180" s="13">
        <v>0</v>
      </c>
      <c r="D180" s="13">
        <v>0</v>
      </c>
      <c r="E180" s="13">
        <f t="shared" si="2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s="2" customFormat="1" hidden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3">
        <f t="shared" si="2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s="2" customFormat="1" hidden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3">
        <f t="shared" si="2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s="2" customFormat="1" hidden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3">
        <f t="shared" si="2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s="2" customFormat="1" hidden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3">
        <f t="shared" si="2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s="2" customFormat="1" ht="38.25" hidden="1" x14ac:dyDescent="0.2">
      <c r="A185" s="3" t="s">
        <v>361</v>
      </c>
      <c r="B185" s="4" t="s">
        <v>362</v>
      </c>
      <c r="C185" s="13">
        <v>0</v>
      </c>
      <c r="D185" s="13">
        <v>0</v>
      </c>
      <c r="E185" s="13">
        <f t="shared" si="2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s="2" customFormat="1" x14ac:dyDescent="0.2">
      <c r="A186" s="3" t="s">
        <v>363</v>
      </c>
      <c r="B186" s="4" t="s">
        <v>364</v>
      </c>
      <c r="C186" s="13">
        <v>50000</v>
      </c>
      <c r="D186" s="13">
        <v>473820</v>
      </c>
      <c r="E186" s="13">
        <f t="shared" si="2"/>
        <v>423820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" customFormat="1" hidden="1" x14ac:dyDescent="0.2">
      <c r="A187" s="3" t="s">
        <v>365</v>
      </c>
      <c r="B187" s="4" t="s">
        <v>366</v>
      </c>
      <c r="C187" s="13">
        <v>0</v>
      </c>
      <c r="D187" s="13">
        <v>0</v>
      </c>
      <c r="E187" s="13">
        <f t="shared" si="2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s="2" customFormat="1" hidden="1" x14ac:dyDescent="0.2">
      <c r="A188" s="3" t="s">
        <v>367</v>
      </c>
      <c r="B188" s="4" t="s">
        <v>368</v>
      </c>
      <c r="C188" s="13">
        <v>0</v>
      </c>
      <c r="D188" s="13">
        <v>0</v>
      </c>
      <c r="E188" s="13">
        <f t="shared" si="2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s="2" customFormat="1" hidden="1" x14ac:dyDescent="0.2">
      <c r="A189" s="3" t="s">
        <v>369</v>
      </c>
      <c r="B189" s="4" t="s">
        <v>370</v>
      </c>
      <c r="C189" s="13">
        <v>0</v>
      </c>
      <c r="D189" s="13">
        <v>0</v>
      </c>
      <c r="E189" s="13">
        <f t="shared" si="2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s="6" customFormat="1" ht="13.5" x14ac:dyDescent="0.2">
      <c r="A190" s="15" t="s">
        <v>371</v>
      </c>
      <c r="B190" s="16" t="s">
        <v>372</v>
      </c>
      <c r="C190" s="17">
        <f>C98+C99+C109+C114+C173+C174</f>
        <v>3750000</v>
      </c>
      <c r="D190" s="17">
        <f>D98+D99+D109+D114+D173+D174</f>
        <v>4348920</v>
      </c>
      <c r="E190" s="17">
        <f t="shared" si="2"/>
        <v>598920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s="2" customFormat="1" x14ac:dyDescent="0.2">
      <c r="A191" s="3" t="s">
        <v>373</v>
      </c>
      <c r="B191" s="4" t="s">
        <v>374</v>
      </c>
      <c r="C191" s="13">
        <v>1500000</v>
      </c>
      <c r="D191" s="13">
        <v>1500000</v>
      </c>
      <c r="E191" s="13">
        <f t="shared" si="2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s="6" customFormat="1" x14ac:dyDescent="0.2">
      <c r="A192" s="7" t="s">
        <v>375</v>
      </c>
      <c r="B192" s="8" t="s">
        <v>376</v>
      </c>
      <c r="C192" s="14">
        <v>1810000</v>
      </c>
      <c r="D192" s="14">
        <v>1810000</v>
      </c>
      <c r="E192" s="13">
        <f t="shared" si="2"/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2" customFormat="1" x14ac:dyDescent="0.2">
      <c r="A193" s="3" t="s">
        <v>377</v>
      </c>
      <c r="B193" s="4" t="s">
        <v>378</v>
      </c>
      <c r="C193" s="13">
        <v>50000</v>
      </c>
      <c r="D193" s="13">
        <v>50000</v>
      </c>
      <c r="E193" s="13">
        <f t="shared" si="2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s="2" customFormat="1" ht="25.5" hidden="1" x14ac:dyDescent="0.2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2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s="6" customFormat="1" x14ac:dyDescent="0.2">
      <c r="A195" s="7" t="s">
        <v>381</v>
      </c>
      <c r="B195" s="8" t="s">
        <v>382</v>
      </c>
      <c r="C195" s="14">
        <f>SUM(C196)</f>
        <v>0</v>
      </c>
      <c r="D195" s="14">
        <f>SUM(D196)</f>
        <v>0</v>
      </c>
      <c r="E195" s="13">
        <f t="shared" si="2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s="2" customFormat="1" x14ac:dyDescent="0.2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2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s="6" customFormat="1" x14ac:dyDescent="0.2">
      <c r="A197" s="7" t="s">
        <v>385</v>
      </c>
      <c r="B197" s="8" t="s">
        <v>386</v>
      </c>
      <c r="C197" s="14">
        <f>SUM(C198:C203)</f>
        <v>0</v>
      </c>
      <c r="D197" s="14">
        <f>SUM(D198:D203)</f>
        <v>420000</v>
      </c>
      <c r="E197" s="13">
        <f t="shared" si="2"/>
        <v>420000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2" customFormat="1" hidden="1" x14ac:dyDescent="0.2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2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2" customFormat="1" ht="25.5" x14ac:dyDescent="0.2">
      <c r="A199" s="3" t="s">
        <v>389</v>
      </c>
      <c r="B199" s="4" t="s">
        <v>390</v>
      </c>
      <c r="C199" s="13">
        <v>0</v>
      </c>
      <c r="D199" s="13">
        <v>420000</v>
      </c>
      <c r="E199" s="13">
        <f t="shared" ref="E199:E262" si="3">D199-C199</f>
        <v>420000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s="2" customFormat="1" ht="25.5" hidden="1" x14ac:dyDescent="0.2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3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s="2" customFormat="1" ht="25.5" hidden="1" x14ac:dyDescent="0.2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3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s="2" customFormat="1" ht="25.5" hidden="1" x14ac:dyDescent="0.2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3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s="2" customFormat="1" hidden="1" x14ac:dyDescent="0.2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3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s="9" customFormat="1" x14ac:dyDescent="0.2">
      <c r="A204" s="3" t="s">
        <v>399</v>
      </c>
      <c r="B204" s="4" t="s">
        <v>400</v>
      </c>
      <c r="C204" s="13">
        <v>1621680</v>
      </c>
      <c r="D204" s="13">
        <v>1621680</v>
      </c>
      <c r="E204" s="13">
        <f t="shared" si="3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s="2" customFormat="1" x14ac:dyDescent="0.2">
      <c r="A205" s="3" t="s">
        <v>401</v>
      </c>
      <c r="B205" s="4" t="s">
        <v>402</v>
      </c>
      <c r="C205" s="13">
        <v>0</v>
      </c>
      <c r="D205" s="13">
        <v>0</v>
      </c>
      <c r="E205" s="13">
        <f t="shared" si="3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s="2" customFormat="1" x14ac:dyDescent="0.2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3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s="6" customFormat="1" x14ac:dyDescent="0.2">
      <c r="A207" s="7" t="s">
        <v>405</v>
      </c>
      <c r="B207" s="8" t="s">
        <v>406</v>
      </c>
      <c r="C207" s="14">
        <v>10000</v>
      </c>
      <c r="D207" s="14">
        <v>10000</v>
      </c>
      <c r="E207" s="13">
        <f t="shared" si="3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s="2" customFormat="1" hidden="1" x14ac:dyDescent="0.2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3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2" customFormat="1" hidden="1" x14ac:dyDescent="0.2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3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idden="1" x14ac:dyDescent="0.2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3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6" customFormat="1" x14ac:dyDescent="0.2">
      <c r="A211" s="7" t="s">
        <v>413</v>
      </c>
      <c r="B211" s="8" t="s">
        <v>414</v>
      </c>
      <c r="C211" s="14">
        <f>SUM(C212:C215)</f>
        <v>0</v>
      </c>
      <c r="D211" s="14">
        <f>SUM(D212:D215)</f>
        <v>0</v>
      </c>
      <c r="E211" s="13">
        <f t="shared" si="3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s="2" customFormat="1" ht="25.5" hidden="1" x14ac:dyDescent="0.2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3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25.5" hidden="1" x14ac:dyDescent="0.2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3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25.5" hidden="1" x14ac:dyDescent="0.2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3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25.5" hidden="1" x14ac:dyDescent="0.2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3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idden="1" x14ac:dyDescent="0.2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3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6" customFormat="1" x14ac:dyDescent="0.2">
      <c r="A217" s="7" t="s">
        <v>425</v>
      </c>
      <c r="B217" s="8" t="s">
        <v>426</v>
      </c>
      <c r="C217" s="14">
        <v>50000</v>
      </c>
      <c r="D217" s="14">
        <v>50000</v>
      </c>
      <c r="E217" s="13">
        <f t="shared" si="3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s="2" customFormat="1" ht="51" hidden="1" x14ac:dyDescent="0.2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3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idden="1" x14ac:dyDescent="0.2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3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6" customFormat="1" ht="27" x14ac:dyDescent="0.2">
      <c r="A220" s="15" t="s">
        <v>431</v>
      </c>
      <c r="B220" s="16" t="s">
        <v>432</v>
      </c>
      <c r="C220" s="17">
        <f>C191+C192+C195+C197+C204+C205+C206+C207+C211+C216+C217</f>
        <v>4991680</v>
      </c>
      <c r="D220" s="17">
        <f>D191+D192+D195+D197+D204+D205+D206+D207+D211+D216+D217</f>
        <v>5411680</v>
      </c>
      <c r="E220" s="17">
        <f t="shared" si="3"/>
        <v>420000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14">
        <f>SUM(D222)</f>
        <v>0</v>
      </c>
      <c r="E221" s="13">
        <f t="shared" si="3"/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3">
        <v>0</v>
      </c>
      <c r="E222" s="13">
        <f t="shared" si="3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14">
        <f>SUM(D224)</f>
        <v>0</v>
      </c>
      <c r="E223" s="13">
        <f t="shared" si="3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3">
        <v>0</v>
      </c>
      <c r="E224" s="13">
        <f t="shared" si="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s="2" customFormat="1" ht="12.95" customHeight="1" x14ac:dyDescent="0.2">
      <c r="A225" s="3" t="s">
        <v>441</v>
      </c>
      <c r="B225" s="4" t="s">
        <v>442</v>
      </c>
      <c r="C225" s="13">
        <v>0</v>
      </c>
      <c r="D225" s="13">
        <v>0</v>
      </c>
      <c r="E225" s="13">
        <f t="shared" si="3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14">
        <f>SUM(D227)</f>
        <v>0</v>
      </c>
      <c r="E226" s="13">
        <f t="shared" si="3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3">
        <v>0</v>
      </c>
      <c r="E227" s="13">
        <f t="shared" si="3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2" customFormat="1" ht="12.95" customHeight="1" x14ac:dyDescent="0.2">
      <c r="A228" s="3" t="s">
        <v>447</v>
      </c>
      <c r="B228" s="4" t="s">
        <v>448</v>
      </c>
      <c r="C228" s="13">
        <v>0</v>
      </c>
      <c r="D228" s="13">
        <v>0</v>
      </c>
      <c r="E228" s="13">
        <f t="shared" si="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7">
        <f>D221+D223+D225+D226+D228</f>
        <v>0</v>
      </c>
      <c r="E229" s="17">
        <f t="shared" si="3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s="2" customFormat="1" ht="25.5" x14ac:dyDescent="0.2">
      <c r="A230" s="3" t="s">
        <v>451</v>
      </c>
      <c r="B230" s="4" t="s">
        <v>452</v>
      </c>
      <c r="C230" s="13">
        <v>0</v>
      </c>
      <c r="D230" s="13">
        <v>0</v>
      </c>
      <c r="E230" s="13">
        <f t="shared" si="3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s="2" customFormat="1" ht="25.5" x14ac:dyDescent="0.2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si="3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s="2" customFormat="1" ht="25.5" x14ac:dyDescent="0.2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3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s="6" customFormat="1" ht="25.5" x14ac:dyDescent="0.2">
      <c r="A233" s="7" t="s">
        <v>457</v>
      </c>
      <c r="B233" s="8" t="s">
        <v>458</v>
      </c>
      <c r="C233" s="14">
        <f>SUM(C234:C242)</f>
        <v>580000</v>
      </c>
      <c r="D233" s="14">
        <f>SUM(D234:D242)</f>
        <v>620862</v>
      </c>
      <c r="E233" s="13">
        <f t="shared" si="3"/>
        <v>40862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s="2" customFormat="1" hidden="1" x14ac:dyDescent="0.2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3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s="2" customFormat="1" hidden="1" x14ac:dyDescent="0.2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3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2" customFormat="1" hidden="1" x14ac:dyDescent="0.2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3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s="2" customFormat="1" x14ac:dyDescent="0.2">
      <c r="A237" s="3" t="s">
        <v>465</v>
      </c>
      <c r="B237" s="4" t="s">
        <v>466</v>
      </c>
      <c r="C237" s="13">
        <v>580000</v>
      </c>
      <c r="D237" s="13">
        <v>620862</v>
      </c>
      <c r="E237" s="13">
        <f t="shared" si="3"/>
        <v>40862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s="2" customFormat="1" hidden="1" x14ac:dyDescent="0.2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3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s="2" customFormat="1" hidden="1" x14ac:dyDescent="0.2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3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s="2" customFormat="1" ht="25.5" hidden="1" x14ac:dyDescent="0.2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3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idden="1" x14ac:dyDescent="0.2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3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idden="1" x14ac:dyDescent="0.2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3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6" customFormat="1" x14ac:dyDescent="0.2">
      <c r="A243" s="7" t="s">
        <v>477</v>
      </c>
      <c r="B243" s="8" t="s">
        <v>478</v>
      </c>
      <c r="C243" s="14">
        <f>SUM(C244:C254)</f>
        <v>0</v>
      </c>
      <c r="D243" s="14">
        <f>SUM(D244:D254)</f>
        <v>170000</v>
      </c>
      <c r="E243" s="13">
        <f t="shared" si="3"/>
        <v>170000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s="2" customFormat="1" hidden="1" x14ac:dyDescent="0.2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3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idden="1" x14ac:dyDescent="0.2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3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idden="1" x14ac:dyDescent="0.2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3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idden="1" x14ac:dyDescent="0.2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3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idden="1" x14ac:dyDescent="0.2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3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idden="1" x14ac:dyDescent="0.2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3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25.5" hidden="1" x14ac:dyDescent="0.2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3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x14ac:dyDescent="0.2">
      <c r="A251" s="3" t="s">
        <v>493</v>
      </c>
      <c r="B251" s="4" t="s">
        <v>494</v>
      </c>
      <c r="C251" s="13">
        <v>0</v>
      </c>
      <c r="D251" s="13">
        <v>170000</v>
      </c>
      <c r="E251" s="13">
        <f t="shared" si="3"/>
        <v>170000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idden="1" x14ac:dyDescent="0.2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3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idden="1" x14ac:dyDescent="0.2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3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idden="1" x14ac:dyDescent="0.2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3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6" customFormat="1" ht="15" customHeight="1" x14ac:dyDescent="0.2">
      <c r="A255" s="15" t="s">
        <v>501</v>
      </c>
      <c r="B255" s="16" t="s">
        <v>502</v>
      </c>
      <c r="C255" s="17">
        <f>C230+C231+C232+C233+C243</f>
        <v>580000</v>
      </c>
      <c r="D255" s="17">
        <f>D230+D231+D232+D233+D243</f>
        <v>790862</v>
      </c>
      <c r="E255" s="17">
        <f t="shared" si="3"/>
        <v>210862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s="2" customFormat="1" ht="25.5" x14ac:dyDescent="0.2">
      <c r="A256" s="3" t="s">
        <v>503</v>
      </c>
      <c r="B256" s="4" t="s">
        <v>504</v>
      </c>
      <c r="C256" s="13">
        <v>0</v>
      </c>
      <c r="D256" s="13">
        <v>0</v>
      </c>
      <c r="E256" s="13">
        <f t="shared" si="3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25.5" x14ac:dyDescent="0.2">
      <c r="A257" s="3" t="s">
        <v>505</v>
      </c>
      <c r="B257" s="4" t="s">
        <v>506</v>
      </c>
      <c r="C257" s="13">
        <v>0</v>
      </c>
      <c r="D257" s="13">
        <v>0</v>
      </c>
      <c r="E257" s="13">
        <f t="shared" si="3"/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25.5" x14ac:dyDescent="0.2">
      <c r="A258" s="3" t="s">
        <v>507</v>
      </c>
      <c r="B258" s="4" t="s">
        <v>508</v>
      </c>
      <c r="C258" s="13">
        <v>0</v>
      </c>
      <c r="D258" s="13">
        <v>0</v>
      </c>
      <c r="E258" s="13">
        <f t="shared" si="3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14">
        <f>SUM(D260:D268)</f>
        <v>0</v>
      </c>
      <c r="E259" s="13">
        <f t="shared" si="3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3">
        <v>0</v>
      </c>
      <c r="E260" s="13">
        <f t="shared" si="3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idden="1" x14ac:dyDescent="0.2">
      <c r="A261" s="3" t="s">
        <v>513</v>
      </c>
      <c r="B261" s="4" t="s">
        <v>514</v>
      </c>
      <c r="C261" s="13">
        <v>0</v>
      </c>
      <c r="D261" s="13">
        <v>0</v>
      </c>
      <c r="E261" s="13">
        <f t="shared" si="3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idden="1" x14ac:dyDescent="0.2">
      <c r="A262" s="3" t="s">
        <v>515</v>
      </c>
      <c r="B262" s="4" t="s">
        <v>516</v>
      </c>
      <c r="C262" s="13">
        <v>0</v>
      </c>
      <c r="D262" s="13">
        <v>0</v>
      </c>
      <c r="E262" s="13">
        <f t="shared" si="3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idden="1" x14ac:dyDescent="0.2">
      <c r="A263" s="3" t="s">
        <v>517</v>
      </c>
      <c r="B263" s="4" t="s">
        <v>518</v>
      </c>
      <c r="C263" s="13">
        <v>0</v>
      </c>
      <c r="D263" s="13">
        <v>0</v>
      </c>
      <c r="E263" s="13">
        <f t="shared" ref="E263:E282" si="4">D263-C263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idden="1" x14ac:dyDescent="0.2">
      <c r="A264" s="3" t="s">
        <v>519</v>
      </c>
      <c r="B264" s="4" t="s">
        <v>520</v>
      </c>
      <c r="C264" s="13">
        <v>0</v>
      </c>
      <c r="D264" s="13">
        <v>0</v>
      </c>
      <c r="E264" s="13">
        <f t="shared" si="4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idden="1" x14ac:dyDescent="0.2">
      <c r="A265" s="3" t="s">
        <v>521</v>
      </c>
      <c r="B265" s="4" t="s">
        <v>522</v>
      </c>
      <c r="C265" s="13">
        <v>0</v>
      </c>
      <c r="D265" s="13">
        <v>0</v>
      </c>
      <c r="E265" s="13">
        <f t="shared" si="4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25.5" hidden="1" x14ac:dyDescent="0.2">
      <c r="A266" s="3" t="s">
        <v>523</v>
      </c>
      <c r="B266" s="4" t="s">
        <v>524</v>
      </c>
      <c r="C266" s="13">
        <v>0</v>
      </c>
      <c r="D266" s="13">
        <v>0</v>
      </c>
      <c r="E266" s="13">
        <f t="shared" si="4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idden="1" x14ac:dyDescent="0.2">
      <c r="A267" s="3" t="s">
        <v>525</v>
      </c>
      <c r="B267" s="4" t="s">
        <v>526</v>
      </c>
      <c r="C267" s="13">
        <v>0</v>
      </c>
      <c r="D267" s="13">
        <v>0</v>
      </c>
      <c r="E267" s="13">
        <f t="shared" si="4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idden="1" x14ac:dyDescent="0.2">
      <c r="A268" s="3" t="s">
        <v>527</v>
      </c>
      <c r="B268" s="4" t="s">
        <v>528</v>
      </c>
      <c r="C268" s="13">
        <v>0</v>
      </c>
      <c r="D268" s="13">
        <v>0</v>
      </c>
      <c r="E268" s="13">
        <f t="shared" si="4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6" customFormat="1" x14ac:dyDescent="0.2">
      <c r="A269" s="7" t="s">
        <v>529</v>
      </c>
      <c r="B269" s="8" t="s">
        <v>530</v>
      </c>
      <c r="C269" s="14">
        <f>SUM(C270:C280)</f>
        <v>0</v>
      </c>
      <c r="D269" s="14">
        <f>SUM(D270:D280)</f>
        <v>0</v>
      </c>
      <c r="E269" s="13">
        <f t="shared" si="4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s="2" customFormat="1" hidden="1" x14ac:dyDescent="0.2">
      <c r="A270" s="3" t="s">
        <v>531</v>
      </c>
      <c r="B270" s="4" t="s">
        <v>532</v>
      </c>
      <c r="C270" s="13">
        <v>0</v>
      </c>
      <c r="D270" s="13">
        <v>0</v>
      </c>
      <c r="E270" s="13">
        <f t="shared" si="4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idden="1" x14ac:dyDescent="0.2">
      <c r="A271" s="3" t="s">
        <v>533</v>
      </c>
      <c r="B271" s="4" t="s">
        <v>534</v>
      </c>
      <c r="C271" s="13">
        <v>0</v>
      </c>
      <c r="D271" s="13">
        <v>0</v>
      </c>
      <c r="E271" s="13">
        <f t="shared" si="4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idden="1" x14ac:dyDescent="0.2">
      <c r="A272" s="3" t="s">
        <v>535</v>
      </c>
      <c r="B272" s="4" t="s">
        <v>536</v>
      </c>
      <c r="C272" s="13">
        <v>0</v>
      </c>
      <c r="D272" s="13">
        <v>0</v>
      </c>
      <c r="E272" s="13">
        <f t="shared" si="4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s="2" customFormat="1" hidden="1" x14ac:dyDescent="0.2">
      <c r="A273" s="3" t="s">
        <v>537</v>
      </c>
      <c r="B273" s="4" t="s">
        <v>538</v>
      </c>
      <c r="C273" s="13">
        <v>0</v>
      </c>
      <c r="D273" s="13">
        <v>0</v>
      </c>
      <c r="E273" s="13">
        <f t="shared" si="4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s="2" customFormat="1" hidden="1" x14ac:dyDescent="0.2">
      <c r="A274" s="3" t="s">
        <v>539</v>
      </c>
      <c r="B274" s="4" t="s">
        <v>540</v>
      </c>
      <c r="C274" s="13">
        <v>0</v>
      </c>
      <c r="D274" s="13">
        <v>0</v>
      </c>
      <c r="E274" s="13">
        <f t="shared" si="4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s="2" customFormat="1" hidden="1" x14ac:dyDescent="0.2">
      <c r="A275" s="3" t="s">
        <v>541</v>
      </c>
      <c r="B275" s="4" t="s">
        <v>542</v>
      </c>
      <c r="C275" s="13">
        <v>0</v>
      </c>
      <c r="D275" s="13">
        <v>0</v>
      </c>
      <c r="E275" s="13">
        <f t="shared" si="4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2" customFormat="1" ht="25.5" hidden="1" x14ac:dyDescent="0.2">
      <c r="A276" s="3" t="s">
        <v>543</v>
      </c>
      <c r="B276" s="4" t="s">
        <v>544</v>
      </c>
      <c r="C276" s="13">
        <v>0</v>
      </c>
      <c r="D276" s="13">
        <v>0</v>
      </c>
      <c r="E276" s="13">
        <f t="shared" si="4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s="2" customFormat="1" hidden="1" x14ac:dyDescent="0.2">
      <c r="A277" s="3" t="s">
        <v>545</v>
      </c>
      <c r="B277" s="4" t="s">
        <v>546</v>
      </c>
      <c r="C277" s="13">
        <v>0</v>
      </c>
      <c r="D277" s="13">
        <v>0</v>
      </c>
      <c r="E277" s="13">
        <f t="shared" si="4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s="2" customFormat="1" hidden="1" x14ac:dyDescent="0.2">
      <c r="A278" s="3" t="s">
        <v>547</v>
      </c>
      <c r="B278" s="4" t="s">
        <v>548</v>
      </c>
      <c r="C278" s="13">
        <v>0</v>
      </c>
      <c r="D278" s="13">
        <v>0</v>
      </c>
      <c r="E278" s="13">
        <f t="shared" si="4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2" customFormat="1" hidden="1" x14ac:dyDescent="0.2">
      <c r="A279" s="3" t="s">
        <v>549</v>
      </c>
      <c r="B279" s="4" t="s">
        <v>550</v>
      </c>
      <c r="C279" s="13">
        <v>0</v>
      </c>
      <c r="D279" s="13">
        <v>0</v>
      </c>
      <c r="E279" s="13">
        <f t="shared" si="4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2" customFormat="1" hidden="1" x14ac:dyDescent="0.2">
      <c r="A280" s="3" t="s">
        <v>551</v>
      </c>
      <c r="B280" s="4" t="s">
        <v>552</v>
      </c>
      <c r="C280" s="13">
        <v>0</v>
      </c>
      <c r="D280" s="13">
        <v>0</v>
      </c>
      <c r="E280" s="13">
        <f t="shared" si="4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17">
        <f>D256+D257+D258+D259+D269</f>
        <v>0</v>
      </c>
      <c r="E281" s="17">
        <f t="shared" si="4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s="11" customFormat="1" ht="20.25" customHeight="1" x14ac:dyDescent="0.25">
      <c r="A282" s="15" t="s">
        <v>555</v>
      </c>
      <c r="B282" s="16" t="s">
        <v>556</v>
      </c>
      <c r="C282" s="17">
        <f>C48+C84+C190+C220+C229+C255+C281</f>
        <v>68038092</v>
      </c>
      <c r="D282" s="17">
        <f>D48+D84+D190+D220+D229+D255+D281</f>
        <v>54499075</v>
      </c>
      <c r="E282" s="17">
        <f t="shared" si="4"/>
        <v>-13539017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s="2" customFormat="1" x14ac:dyDescent="0.2">
      <c r="A283" s="12"/>
      <c r="C283" s="12"/>
      <c r="D283" s="12"/>
      <c r="E283" s="1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s="2" customFormat="1" x14ac:dyDescent="0.2">
      <c r="A284" s="12"/>
      <c r="C284" s="12"/>
      <c r="D284" s="12"/>
      <c r="E284" s="1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s="2" customFormat="1" x14ac:dyDescent="0.2">
      <c r="A285" s="12"/>
      <c r="C285" s="12"/>
      <c r="D285" s="12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s="2" customFormat="1" x14ac:dyDescent="0.2">
      <c r="A286" s="12"/>
      <c r="C286" s="12"/>
      <c r="D286" s="12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s="2" customFormat="1" x14ac:dyDescent="0.2">
      <c r="A287" s="12"/>
      <c r="C287" s="12"/>
      <c r="D287" s="12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s="2" customFormat="1" x14ac:dyDescent="0.2">
      <c r="A288" s="12"/>
      <c r="C288" s="12"/>
      <c r="D288" s="12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s="2" customFormat="1" x14ac:dyDescent="0.2">
      <c r="A289" s="12"/>
      <c r="C289" s="12"/>
      <c r="D289" s="12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s="2" customFormat="1" x14ac:dyDescent="0.2">
      <c r="A290" s="12"/>
      <c r="C290" s="12"/>
      <c r="D290" s="12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s="2" customFormat="1" x14ac:dyDescent="0.2">
      <c r="A291" s="12"/>
      <c r="C291" s="12"/>
      <c r="D291" s="12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s="2" customFormat="1" x14ac:dyDescent="0.2">
      <c r="A292" s="12"/>
      <c r="C292" s="12"/>
      <c r="D292" s="12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</sheetData>
  <mergeCells count="3">
    <mergeCell ref="A1:E1"/>
    <mergeCell ref="A2:E2"/>
    <mergeCell ref="A3:E3"/>
  </mergeCells>
  <pageMargins left="0.59055118110236227" right="0.59055118110236227" top="0.78740157480314965" bottom="0.59055118110236227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2018-09-21T12:01:11Z</cp:lastPrinted>
  <dcterms:created xsi:type="dcterms:W3CDTF">2016-02-08T12:37:04Z</dcterms:created>
  <dcterms:modified xsi:type="dcterms:W3CDTF">2018-09-21T12:01:12Z</dcterms:modified>
</cp:coreProperties>
</file>