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1sz.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K32" i="1"/>
  <c r="K24" i="1"/>
  <c r="J24" i="1"/>
  <c r="I24" i="1"/>
  <c r="H24" i="1"/>
  <c r="G24" i="1"/>
  <c r="F24" i="1"/>
  <c r="E24" i="1"/>
  <c r="D24" i="1"/>
  <c r="C24" i="1"/>
  <c r="M24" i="1" s="1"/>
  <c r="B24" i="1"/>
  <c r="M23" i="1"/>
  <c r="L23" i="1"/>
  <c r="M22" i="1"/>
  <c r="L22" i="1"/>
  <c r="M21" i="1"/>
  <c r="M20" i="1"/>
  <c r="M19" i="1"/>
  <c r="M18" i="1"/>
  <c r="L18" i="1"/>
  <c r="L24" i="1" s="1"/>
  <c r="K15" i="1"/>
  <c r="J15" i="1"/>
  <c r="I15" i="1"/>
  <c r="H15" i="1"/>
  <c r="G15" i="1"/>
  <c r="F15" i="1"/>
  <c r="E15" i="1"/>
  <c r="D15" i="1"/>
  <c r="C15" i="1"/>
  <c r="B15" i="1"/>
  <c r="M14" i="1"/>
  <c r="L14" i="1"/>
  <c r="M13" i="1"/>
  <c r="L13" i="1"/>
  <c r="M12" i="1"/>
  <c r="L12" i="1"/>
  <c r="M11" i="1"/>
  <c r="M10" i="1"/>
  <c r="M9" i="1"/>
  <c r="L9" i="1"/>
  <c r="M8" i="1"/>
  <c r="L8" i="1"/>
  <c r="L15" i="1" s="1"/>
  <c r="M15" i="1" s="1"/>
  <c r="K6" i="1"/>
  <c r="J6" i="1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<sst xmlns="http://schemas.openxmlformats.org/spreadsheetml/2006/main" count="56" uniqueCount="48">
  <si>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</si>
  <si>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Tiszavasvári Kabay-konyha rekonstrukciója ás agrárlogisztikai pont kialakítása                                                         TOP-1.1.3-15-SB1-2016-00033</t>
  </si>
  <si>
    <t>5.1. melléklet a 19/2019.(V.30.)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</si>
  <si>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</si>
  <si>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</si>
  <si>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</si>
  <si>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</si>
  <si>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</si>
  <si>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</si>
  <si>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</si>
  <si>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</si>
  <si>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2018. előtt</t>
  </si>
  <si>
    <t>2018. évi</t>
  </si>
  <si>
    <t>2018. után</t>
  </si>
  <si>
    <t>Összesen</t>
  </si>
  <si>
    <t>Telj. %-a 2018.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</si>
  <si>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</si>
  <si>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</si>
  <si>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</si>
  <si>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</si>
  <si>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</si>
  <si>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</si>
  <si>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</si>
  <si>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</si>
  <si>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</si>
  <si>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</si>
  <si>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</si>
  <si>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</si>
  <si>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</si>
  <si>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</si>
  <si>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</si>
  <si>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</si>
  <si>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</si>
  <si>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</si>
  <si>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</si>
  <si>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</si>
  <si>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</si>
  <si>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</si>
  <si>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</si>
  <si>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</si>
  <si>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</si>
  <si>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</si>
  <si>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</si>
  <si>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2018.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</si>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</sst>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 applyProtection="1">
      <alignment horizontal="left" vertical="center" wrapText="1"/>
      <protection locked="0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>
      <alignment horizontal="center" vertic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2">
    <cellStyle name="Normál" xfId="0" builtinId="0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</sheetPr>
  <dimension ref="A1:N48"/>
  <sheetViews>
    <sheetView tabSelected="1" zoomScale="130" zoomScaleNormal="130" zoomScaleSheetLayoutView="100" workbookViewId="0">
      <selection activeCell="F11" sqref="F11"/>
    </sheetView>
  </sheetViews>
  <sheetFormatPr defaultColWidth="8" defaultRowHeight="12.75" x14ac:dyDescent="0.2"/>
  <cols>
    <col min="1" max="1" width="24.42578125" style="5" customWidth="1"/>
    <col min="2" max="13" width="8.5703125" style="5" customWidth="1"/>
    <col min="14" max="14" width="3.42578125" style="5" customWidth="1"/>
    <col min="15" max="256" width="8" style="5"/>
    <col min="257" max="257" width="24.42578125" style="5" customWidth="1"/>
    <col min="258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41" width="8.5703125" style="5" customWidth="1"/>
    <col min="16142" max="16142" width="3.42578125" style="5" customWidth="1"/>
    <col min="16143" max="16384" width="8" style="5"/>
  </cols>
  <sheetData>
    <row r="1" spans="1:14" ht="39.75" customHeight="1" x14ac:dyDescent="0.2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 x14ac:dyDescent="0.25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 x14ac:dyDescent="0.25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 x14ac:dyDescent="0.25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 x14ac:dyDescent="0.25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2018. előtt</v>
      </c>
      <c r="K6" s="16" t="str">
        <f>+F6</f>
        <v>2018. évi</v>
      </c>
      <c r="L6" s="18" t="s">
        <v>14</v>
      </c>
      <c r="M6" s="16" t="s">
        <v>15</v>
      </c>
      <c r="N6" s="4"/>
    </row>
    <row r="7" spans="1:14" ht="13.5" thickBot="1" x14ac:dyDescent="0.25">
      <c r="A7" s="19" t="s">
        <v>16</v>
      </c>
      <c r="B7" s="18" t="s">
        <v>17</v>
      </c>
      <c r="C7" s="18" t="s">
        <v>18</v>
      </c>
      <c r="D7" s="20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4"/>
    </row>
    <row r="8" spans="1:14" x14ac:dyDescent="0.2">
      <c r="A8" s="22" t="s">
        <v>29</v>
      </c>
      <c r="B8" s="23"/>
      <c r="C8" s="24"/>
      <c r="D8" s="24"/>
      <c r="E8" s="25"/>
      <c r="F8" s="24"/>
      <c r="G8" s="24"/>
      <c r="H8" s="24"/>
      <c r="I8" s="24"/>
      <c r="J8" s="24"/>
      <c r="K8" s="24"/>
      <c r="L8" s="26">
        <f t="shared" ref="L8:L14" si="0">+J8+K8</f>
        <v>0</v>
      </c>
      <c r="M8" s="27" t="str">
        <f t="shared" ref="M8:M15" si="1">IF((C8&lt;&gt;0),ROUND((L8/C8)*100,1),"")</f>
        <v/>
      </c>
      <c r="N8" s="4"/>
    </row>
    <row r="9" spans="1:14" x14ac:dyDescent="0.2">
      <c r="A9" s="28" t="s">
        <v>30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>
        <f t="shared" si="0"/>
        <v>0</v>
      </c>
      <c r="M9" s="32" t="str">
        <f t="shared" si="1"/>
        <v/>
      </c>
      <c r="N9" s="4"/>
    </row>
    <row r="10" spans="1:14" x14ac:dyDescent="0.2">
      <c r="A10" s="33" t="s">
        <v>31</v>
      </c>
      <c r="B10" s="34">
        <v>74946705</v>
      </c>
      <c r="C10" s="35">
        <v>74946705</v>
      </c>
      <c r="D10" s="35">
        <v>71149405</v>
      </c>
      <c r="E10" s="35">
        <v>71149408</v>
      </c>
      <c r="F10" s="35">
        <v>3796748</v>
      </c>
      <c r="G10" s="35">
        <v>0</v>
      </c>
      <c r="H10" s="35">
        <v>3796748</v>
      </c>
      <c r="I10" s="35">
        <v>3796748</v>
      </c>
      <c r="J10" s="35">
        <v>71149408</v>
      </c>
      <c r="K10" s="35"/>
      <c r="L10" s="31">
        <v>71149408</v>
      </c>
      <c r="M10" s="32">
        <f t="shared" si="1"/>
        <v>94.9</v>
      </c>
      <c r="N10" s="4"/>
    </row>
    <row r="11" spans="1:14" x14ac:dyDescent="0.2">
      <c r="A11" s="33" t="s">
        <v>32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1"/>
      <c r="M11" s="32" t="str">
        <f t="shared" si="1"/>
        <v/>
      </c>
      <c r="N11" s="4"/>
    </row>
    <row r="12" spans="1:14" x14ac:dyDescent="0.2">
      <c r="A12" s="33" t="s">
        <v>33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1">
        <f t="shared" si="0"/>
        <v>0</v>
      </c>
      <c r="M12" s="32" t="str">
        <f t="shared" si="1"/>
        <v/>
      </c>
      <c r="N12" s="4"/>
    </row>
    <row r="13" spans="1:14" x14ac:dyDescent="0.2">
      <c r="A13" s="33" t="s">
        <v>34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1">
        <f t="shared" si="0"/>
        <v>0</v>
      </c>
      <c r="M13" s="32" t="str">
        <f t="shared" si="1"/>
        <v/>
      </c>
      <c r="N13" s="4"/>
    </row>
    <row r="14" spans="1:14" ht="15" customHeight="1" thickBot="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1">
        <f t="shared" si="0"/>
        <v>0</v>
      </c>
      <c r="M14" s="39" t="str">
        <f t="shared" si="1"/>
        <v/>
      </c>
      <c r="N14" s="4"/>
    </row>
    <row r="15" spans="1:14" ht="13.5" thickBot="1" x14ac:dyDescent="0.25">
      <c r="A15" s="40" t="s">
        <v>35</v>
      </c>
      <c r="B15" s="41">
        <f t="shared" ref="B15:L15" si="2">B8+SUM(B10:B14)</f>
        <v>74946705</v>
      </c>
      <c r="C15" s="41">
        <f t="shared" si="2"/>
        <v>74946705</v>
      </c>
      <c r="D15" s="41">
        <f t="shared" si="2"/>
        <v>71149405</v>
      </c>
      <c r="E15" s="41">
        <f t="shared" si="2"/>
        <v>71149408</v>
      </c>
      <c r="F15" s="41">
        <f t="shared" si="2"/>
        <v>3796748</v>
      </c>
      <c r="G15" s="41">
        <f t="shared" si="2"/>
        <v>0</v>
      </c>
      <c r="H15" s="41">
        <f t="shared" si="2"/>
        <v>3796748</v>
      </c>
      <c r="I15" s="41">
        <f t="shared" si="2"/>
        <v>3796748</v>
      </c>
      <c r="J15" s="41">
        <f t="shared" si="2"/>
        <v>71149408</v>
      </c>
      <c r="K15" s="41">
        <f t="shared" si="2"/>
        <v>0</v>
      </c>
      <c r="L15" s="41">
        <f t="shared" si="2"/>
        <v>71149408</v>
      </c>
      <c r="M15" s="42">
        <f t="shared" si="1"/>
        <v>94.9</v>
      </c>
      <c r="N15" s="4"/>
    </row>
    <row r="16" spans="1:14" x14ac:dyDescent="0.2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1:14" ht="13.5" thickBot="1" x14ac:dyDescent="0.25">
      <c r="A17" s="46" t="s">
        <v>36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</row>
    <row r="18" spans="1:14" x14ac:dyDescent="0.2">
      <c r="A18" s="49" t="s">
        <v>37</v>
      </c>
      <c r="B18" s="23"/>
      <c r="C18" s="24"/>
      <c r="D18" s="24"/>
      <c r="E18" s="25"/>
      <c r="F18" s="24"/>
      <c r="G18" s="24"/>
      <c r="H18" s="24"/>
      <c r="I18" s="24"/>
      <c r="J18" s="24"/>
      <c r="K18" s="24"/>
      <c r="L18" s="50">
        <f t="shared" ref="L18:L23" si="3">+J18+K18</f>
        <v>0</v>
      </c>
      <c r="M18" s="27" t="str">
        <f t="shared" ref="M18:M24" si="4">IF((C18&lt;&gt;0),ROUND((L18/C18)*100,1),"")</f>
        <v/>
      </c>
      <c r="N18" s="4"/>
    </row>
    <row r="19" spans="1:14" x14ac:dyDescent="0.2">
      <c r="A19" s="51" t="s">
        <v>38</v>
      </c>
      <c r="B19" s="29">
        <v>4316707</v>
      </c>
      <c r="C19" s="35">
        <v>4316707</v>
      </c>
      <c r="D19" s="35">
        <v>4316707</v>
      </c>
      <c r="E19" s="35">
        <v>4316707</v>
      </c>
      <c r="F19" s="35"/>
      <c r="G19" s="35"/>
      <c r="H19" s="35"/>
      <c r="I19" s="35"/>
      <c r="J19" s="35">
        <v>4114102</v>
      </c>
      <c r="K19" s="35"/>
      <c r="L19" s="52">
        <v>4114102</v>
      </c>
      <c r="M19" s="32">
        <f t="shared" si="4"/>
        <v>95.3</v>
      </c>
      <c r="N19" s="4"/>
    </row>
    <row r="20" spans="1:14" x14ac:dyDescent="0.2">
      <c r="A20" s="51" t="s">
        <v>39</v>
      </c>
      <c r="B20" s="34">
        <v>70629998</v>
      </c>
      <c r="C20" s="35">
        <v>70629998</v>
      </c>
      <c r="D20" s="35">
        <v>70629998</v>
      </c>
      <c r="E20" s="35">
        <v>70629998</v>
      </c>
      <c r="F20" s="35"/>
      <c r="G20" s="35"/>
      <c r="H20" s="35"/>
      <c r="I20" s="35"/>
      <c r="J20" s="35">
        <v>70832051</v>
      </c>
      <c r="K20" s="35"/>
      <c r="L20" s="52">
        <v>70832051</v>
      </c>
      <c r="M20" s="32">
        <f t="shared" si="4"/>
        <v>100.3</v>
      </c>
      <c r="N20" s="4"/>
    </row>
    <row r="21" spans="1:14" x14ac:dyDescent="0.2">
      <c r="A21" s="51" t="s">
        <v>40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52"/>
      <c r="M21" s="32" t="str">
        <f t="shared" si="4"/>
        <v/>
      </c>
      <c r="N21" s="4"/>
    </row>
    <row r="22" spans="1:14" x14ac:dyDescent="0.2">
      <c r="A22" s="5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52">
        <f t="shared" si="3"/>
        <v>0</v>
      </c>
      <c r="M22" s="32" t="str">
        <f t="shared" si="4"/>
        <v/>
      </c>
      <c r="N22" s="4"/>
    </row>
    <row r="23" spans="1:14" ht="13.5" thickBot="1" x14ac:dyDescent="0.25">
      <c r="A23" s="54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52">
        <f t="shared" si="3"/>
        <v>0</v>
      </c>
      <c r="M23" s="39" t="str">
        <f t="shared" si="4"/>
        <v/>
      </c>
      <c r="N23" s="4"/>
    </row>
    <row r="24" spans="1:14" ht="13.5" thickBot="1" x14ac:dyDescent="0.25">
      <c r="A24" s="55" t="s">
        <v>41</v>
      </c>
      <c r="B24" s="41">
        <f t="shared" ref="B24:L24" si="5">SUM(B18:B23)</f>
        <v>74946705</v>
      </c>
      <c r="C24" s="41">
        <f t="shared" si="5"/>
        <v>74946705</v>
      </c>
      <c r="D24" s="41">
        <f t="shared" si="5"/>
        <v>74946705</v>
      </c>
      <c r="E24" s="41">
        <f t="shared" si="5"/>
        <v>74946705</v>
      </c>
      <c r="F24" s="41">
        <f t="shared" si="5"/>
        <v>0</v>
      </c>
      <c r="G24" s="41">
        <f t="shared" si="5"/>
        <v>0</v>
      </c>
      <c r="H24" s="41">
        <f t="shared" si="5"/>
        <v>0</v>
      </c>
      <c r="I24" s="41">
        <f t="shared" si="5"/>
        <v>0</v>
      </c>
      <c r="J24" s="41">
        <f t="shared" si="5"/>
        <v>74946153</v>
      </c>
      <c r="K24" s="41">
        <f t="shared" si="5"/>
        <v>0</v>
      </c>
      <c r="L24" s="41">
        <f t="shared" si="5"/>
        <v>74946153</v>
      </c>
      <c r="M24" s="42">
        <f t="shared" si="4"/>
        <v>100</v>
      </c>
      <c r="N24" s="4"/>
    </row>
    <row r="25" spans="1:14" x14ac:dyDescent="0.2">
      <c r="A25" s="56" t="s">
        <v>42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"/>
    </row>
    <row r="26" spans="1:14" ht="5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ht="15.75" x14ac:dyDescent="0.2">
      <c r="A27" s="58" t="s">
        <v>43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4"/>
    </row>
    <row r="28" spans="1:14" ht="12" customHeight="1" thickBot="1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7" t="s">
        <v>3</v>
      </c>
      <c r="M28" s="7"/>
      <c r="N28" s="4"/>
    </row>
    <row r="29" spans="1:14" ht="21.75" thickBot="1" x14ac:dyDescent="0.25">
      <c r="A29" s="60" t="s">
        <v>44</v>
      </c>
      <c r="B29" s="61"/>
      <c r="C29" s="61"/>
      <c r="D29" s="61"/>
      <c r="E29" s="61"/>
      <c r="F29" s="61"/>
      <c r="G29" s="61"/>
      <c r="H29" s="61"/>
      <c r="I29" s="61"/>
      <c r="J29" s="61"/>
      <c r="K29" s="62" t="s">
        <v>45</v>
      </c>
      <c r="L29" s="62" t="s">
        <v>46</v>
      </c>
      <c r="M29" s="62" t="s">
        <v>6</v>
      </c>
      <c r="N29" s="4"/>
    </row>
    <row r="30" spans="1:14" x14ac:dyDescent="0.2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25"/>
      <c r="L30" s="65"/>
      <c r="M30" s="65"/>
      <c r="N30" s="4"/>
    </row>
    <row r="31" spans="1:14" ht="13.5" thickBot="1" x14ac:dyDescent="0.2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38"/>
      <c r="M31" s="38"/>
      <c r="N31" s="4"/>
    </row>
    <row r="32" spans="1:14" ht="13.5" thickBot="1" x14ac:dyDescent="0.25">
      <c r="A32" s="69" t="s">
        <v>47</v>
      </c>
      <c r="B32" s="70"/>
      <c r="C32" s="70"/>
      <c r="D32" s="70"/>
      <c r="E32" s="70"/>
      <c r="F32" s="70"/>
      <c r="G32" s="70"/>
      <c r="H32" s="70"/>
      <c r="I32" s="70"/>
      <c r="J32" s="70"/>
      <c r="K32" s="71">
        <f>SUM(K30:K31)</f>
        <v>0</v>
      </c>
      <c r="L32" s="71">
        <f>SUM(L30:L31)</f>
        <v>0</v>
      </c>
      <c r="M32" s="71">
        <f>SUM(M30:M31)</f>
        <v>0</v>
      </c>
      <c r="N32" s="4"/>
    </row>
    <row r="33" spans="1:14" x14ac:dyDescent="0.2">
      <c r="N33" s="72"/>
    </row>
    <row r="48" spans="1:14" x14ac:dyDescent="0.2">
      <c r="A48" s="7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2019-05-30T16:21:46Z</dcterms:created>
  <dcterms:modified xsi:type="dcterms:W3CDTF">2019-05-30T16:21:46Z</dcterms:modified>
</cp:coreProperties>
</file>