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1. melléklet" sheetId="1" r:id="rId1"/>
  </sheets>
  <calcPr calcId="124519"/>
</workbook>
</file>

<file path=xl/calcChain.xml><?xml version="1.0" encoding="utf-8"?>
<calcChain xmlns="http://schemas.openxmlformats.org/spreadsheetml/2006/main">
  <c r="Q7" i="1"/>
  <c r="Q51" s="1"/>
  <c r="I58" l="1"/>
  <c r="H58"/>
  <c r="I13" l="1"/>
  <c r="I8"/>
  <c r="H8"/>
  <c r="I53" l="1"/>
  <c r="P7" l="1"/>
  <c r="P51" s="1"/>
  <c r="H7"/>
  <c r="H47" l="1"/>
  <c r="P53" l="1"/>
  <c r="P62" s="1"/>
  <c r="P63" s="1"/>
  <c r="P65" s="1"/>
  <c r="H53"/>
  <c r="I56"/>
  <c r="I62" s="1"/>
  <c r="H56"/>
  <c r="I47"/>
  <c r="Q53"/>
  <c r="Q62" s="1"/>
  <c r="Q63" s="1"/>
  <c r="Q65" s="1"/>
  <c r="I34"/>
  <c r="H34"/>
  <c r="I17"/>
  <c r="H17"/>
  <c r="I7"/>
  <c r="H62" l="1"/>
  <c r="I51"/>
  <c r="I63" s="1"/>
  <c r="I65" s="1"/>
  <c r="H51"/>
  <c r="H63" l="1"/>
  <c r="H65" s="1"/>
</calcChain>
</file>

<file path=xl/sharedStrings.xml><?xml version="1.0" encoding="utf-8"?>
<sst xmlns="http://schemas.openxmlformats.org/spreadsheetml/2006/main" count="122" uniqueCount="111">
  <si>
    <t>KIADÁSOK</t>
  </si>
  <si>
    <t>Községi Önkormányzat</t>
  </si>
  <si>
    <t>Demjén</t>
  </si>
  <si>
    <t>Felújítási kiadás</t>
  </si>
  <si>
    <t>Közhatalmi bevételek</t>
  </si>
  <si>
    <t>Működési bevételek</t>
  </si>
  <si>
    <t>Felhalmozási bevételek</t>
  </si>
  <si>
    <t>Köztemető fenntartás</t>
  </si>
  <si>
    <t>Közvilágítás</t>
  </si>
  <si>
    <t>Község gazdálkodás</t>
  </si>
  <si>
    <t>Család és nő védelem</t>
  </si>
  <si>
    <t>Sport feladatok</t>
  </si>
  <si>
    <t>Könyvtári feladatok</t>
  </si>
  <si>
    <t>Közművelődési feladatok</t>
  </si>
  <si>
    <t>Gépjármű üzemeltetés</t>
  </si>
  <si>
    <t>Térfigyelő rendszer üzemeltetés</t>
  </si>
  <si>
    <t>Huzamosabb idejű közfoglalkoztatás</t>
  </si>
  <si>
    <t>Önkormányzati jogalkotás</t>
  </si>
  <si>
    <t>Szociális étkeztetés</t>
  </si>
  <si>
    <t>Házi segítség nyújtás</t>
  </si>
  <si>
    <t>Mérleg</t>
  </si>
  <si>
    <t>adatok e Ft-ban</t>
  </si>
  <si>
    <t>cím</t>
  </si>
  <si>
    <t>BEVÉTELEK</t>
  </si>
  <si>
    <t>Módosított előirányzat</t>
  </si>
  <si>
    <t>I.</t>
  </si>
  <si>
    <t>X.</t>
  </si>
  <si>
    <t>Önkormányzat működési kiadása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</si>
  <si>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</si>
  <si>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</si>
  <si>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</si>
  <si>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</si>
  <si>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</si>
  <si>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</si>
  <si>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</si>
  <si>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</si>
  <si>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</si>
  <si>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Várható működési pénzmaradvány</t>
  </si>
  <si>
    <t>MÜKÖDÉSI BEVÉTEL ÖSSZESEN</t>
  </si>
  <si>
    <t>MÜKÖDÉSI KIADÁS ÖSSZESEN</t>
  </si>
  <si>
    <t>VII.</t>
  </si>
  <si>
    <t>XIV.</t>
  </si>
  <si>
    <t>VIII.</t>
  </si>
  <si>
    <t>XVII.</t>
  </si>
  <si>
    <t>IX.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</si>
  <si>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</si>
  <si>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</si>
  <si>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</si>
  <si>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</si>
  <si>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</si>
  <si>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</si>
  <si>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</si>
  <si>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</si>
  <si>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Vagyoni tipusú adók</t>
  </si>
  <si>
    <t>Egyéb közhatalmi bevételek</t>
  </si>
  <si>
    <t>Eredeti előirányzat</t>
  </si>
  <si>
    <t>Helyi önkormányzatok általános támogatása</t>
  </si>
  <si>
    <t>Települési önkormányzatok szociális, gyermekjóléti és gyermek étkeztetési  feladatainak támogatása</t>
  </si>
  <si>
    <t>Értékesítési és forgalmi adók</t>
  </si>
  <si>
    <t>Ingatlan értékesítés</t>
  </si>
  <si>
    <t>Felhalmozási célú átvett pénzeszköz</t>
  </si>
  <si>
    <t>Egyéb felhalmozási célú átvett pénzeszköz( lakossági csatornaközmű tartozások)</t>
  </si>
  <si>
    <t>Rendezésre váró tételek</t>
  </si>
  <si>
    <t>Működési célú pénzeszköz átadás államháztartáson kívülre 8.sz. melléklet alapján)</t>
  </si>
  <si>
    <t>Települési  szociális támogatás</t>
  </si>
  <si>
    <t>Fejélesztési célú  kiadás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</si>
  <si>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</si>
  <si>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</si>
  <si>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</si>
  <si>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</si>
  <si>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 xml:space="preserve">Önkormányzati jogalkotás                      </t>
  </si>
  <si>
    <t>Működési célú pénzeszköz átadás államháztartáson belülre ( 8.sz.melléklet alapján)</t>
  </si>
  <si>
    <t>Tartalék</t>
  </si>
  <si>
    <t>Egyéb áruhasználati és szolgálati adók</t>
  </si>
  <si>
    <t xml:space="preserve">előző év pénzmaradvány igénybe vétele </t>
  </si>
  <si>
    <t>Önkormányzatok költségvetési támogatása</t>
  </si>
  <si>
    <t>V.</t>
  </si>
  <si>
    <t>Működési célú támogatások állmháztartáson belülről</t>
  </si>
  <si>
    <t>Turizmus, turisztikai   feladatok</t>
  </si>
  <si>
    <t>Szennyvíz gyűjtése, tisztítása</t>
  </si>
  <si>
    <t>Intézményen kívüli gyermek étkeztetés</t>
  </si>
  <si>
    <t>Gyermek étkeztetés köznevelési intézményben</t>
  </si>
  <si>
    <t>Óvodai nevelés, ellátás működési feladatai</t>
  </si>
  <si>
    <t>Háziorvosi alapellátás</t>
  </si>
  <si>
    <t>Szennyvíz gyűjtése, tisztítása, elhelyezése</t>
  </si>
  <si>
    <t>Zöldterület kezelés</t>
  </si>
  <si>
    <t>Működési tartalék</t>
  </si>
  <si>
    <t>Egyéb árúhasználati szolgálati adókból</t>
  </si>
  <si>
    <t>előző évi vállalkozási  maradvány igénybevétele</t>
  </si>
  <si>
    <t>Működési kölcsön visszatérülés</t>
  </si>
  <si>
    <t>Államháztartáson belüli megelőlegezés</t>
  </si>
  <si>
    <t>Működési kölcsön  államháztartáson kívülre</t>
  </si>
  <si>
    <t>2017.éves</t>
  </si>
  <si>
    <t>Működési célú támogatások  és kiegészítő támgatások</t>
  </si>
  <si>
    <t>II.</t>
  </si>
  <si>
    <t>Egyéb működési célú támogatás államháztartáson belül</t>
  </si>
  <si>
    <t>Társadalombiztosítási   pénzügyi alapjai</t>
  </si>
  <si>
    <t>Központi kezelésű előirányzatok</t>
  </si>
  <si>
    <t>Elkülönített llami pénzalapok</t>
  </si>
  <si>
    <t>Önkormányzatok elszámolásai</t>
  </si>
  <si>
    <t>Előző évi költségvetési pénzmaradvány  igénybevétele</t>
  </si>
  <si>
    <t>Út-autópálya építés</t>
  </si>
  <si>
    <t>Államháztartással szembeni elszámolások</t>
  </si>
  <si>
    <t>Vállalkozási  tevékenység( túrizmus igazgatás)</t>
  </si>
  <si>
    <t>Turizmus, igazgatási feladatok</t>
  </si>
  <si>
    <t>Vállakozási tevékenység</t>
  </si>
  <si>
    <t>Települési támogatás</t>
  </si>
  <si>
    <t>Vállalkozási tevékenység bevételei</t>
  </si>
  <si>
    <t>Államháztatással szembeni elszámolások</t>
  </si>
  <si>
    <t>Finanszírozási kiadások</t>
  </si>
  <si>
    <t>1.melléklet a 8/2018.(VI.4.)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</si>
</sst>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8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3" xfId="0" applyFont="1" applyFill="1" applyBorder="1"/>
    <xf numFmtId="0" fontId="4" fillId="0" borderId="4" xfId="0" applyFont="1" applyBorder="1"/>
    <xf numFmtId="0" fontId="4" fillId="0" borderId="1" xfId="0" applyFont="1" applyBorder="1"/>
    <xf numFmtId="0" fontId="6" fillId="0" borderId="1" xfId="0" applyFont="1" applyBorder="1" applyAlignment="1">
      <alignment wrapText="1"/>
    </xf>
    <xf numFmtId="0" fontId="0" fillId="0" borderId="1" xfId="0" applyFill="1" applyBorder="1"/>
    <xf numFmtId="0" fontId="5" fillId="0" borderId="3" xfId="0" applyFont="1" applyFill="1" applyBorder="1"/>
    <xf numFmtId="0" fontId="7" fillId="3" borderId="3" xfId="0" applyFont="1" applyFill="1" applyBorder="1"/>
    <xf numFmtId="0" fontId="7" fillId="3" borderId="4" xfId="0" applyFont="1" applyFill="1" applyBorder="1"/>
    <xf numFmtId="0" fontId="4" fillId="3" borderId="4" xfId="0" applyFont="1" applyFill="1" applyBorder="1"/>
    <xf numFmtId="0" fontId="3" fillId="2" borderId="1" xfId="0" applyFont="1" applyFill="1" applyBorder="1"/>
    <xf numFmtId="0" fontId="5" fillId="3" borderId="4" xfId="0" applyFont="1" applyFill="1" applyBorder="1"/>
    <xf numFmtId="3" fontId="7" fillId="3" borderId="1" xfId="0" applyNumberFormat="1" applyFont="1" applyFill="1" applyBorder="1"/>
    <xf numFmtId="3" fontId="6" fillId="2" borderId="1" xfId="0" applyNumberFormat="1" applyFont="1" applyFill="1" applyBorder="1"/>
    <xf numFmtId="3" fontId="7" fillId="2" borderId="1" xfId="0" applyNumberFormat="1" applyFont="1" applyFill="1" applyBorder="1"/>
    <xf numFmtId="3" fontId="4" fillId="0" borderId="1" xfId="0" applyNumberFormat="1" applyFont="1" applyFill="1" applyBorder="1"/>
    <xf numFmtId="3" fontId="4" fillId="0" borderId="1" xfId="0" applyNumberFormat="1" applyFont="1" applyBorder="1"/>
    <xf numFmtId="3" fontId="7" fillId="5" borderId="1" xfId="0" applyNumberFormat="1" applyFont="1" applyFill="1" applyBorder="1"/>
    <xf numFmtId="0" fontId="5" fillId="3" borderId="3" xfId="0" applyFont="1" applyFill="1" applyBorder="1"/>
    <xf numFmtId="164" fontId="5" fillId="5" borderId="1" xfId="1" applyNumberFormat="1" applyFont="1" applyFill="1" applyBorder="1" applyAlignment="1">
      <alignment horizontal="center"/>
    </xf>
    <xf numFmtId="3" fontId="5" fillId="5" borderId="1" xfId="0" applyNumberFormat="1" applyFont="1" applyFill="1" applyBorder="1"/>
    <xf numFmtId="0" fontId="5" fillId="5" borderId="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7" fillId="4" borderId="4" xfId="0" applyFont="1" applyFill="1" applyBorder="1"/>
    <xf numFmtId="0" fontId="9" fillId="4" borderId="4" xfId="0" applyFont="1" applyFill="1" applyBorder="1"/>
    <xf numFmtId="0" fontId="4" fillId="4" borderId="4" xfId="0" applyFont="1" applyFill="1" applyBorder="1"/>
    <xf numFmtId="0" fontId="7" fillId="2" borderId="4" xfId="0" applyFont="1" applyFill="1" applyBorder="1"/>
    <xf numFmtId="0" fontId="7" fillId="2" borderId="1" xfId="0" applyFont="1" applyFill="1" applyBorder="1"/>
    <xf numFmtId="0" fontId="5" fillId="5" borderId="4" xfId="0" applyFont="1" applyFill="1" applyBorder="1"/>
    <xf numFmtId="0" fontId="5" fillId="2" borderId="3" xfId="0" applyFont="1" applyFill="1" applyBorder="1"/>
    <xf numFmtId="0" fontId="10" fillId="5" borderId="4" xfId="0" applyFont="1" applyFill="1" applyBorder="1"/>
    <xf numFmtId="3" fontId="5" fillId="5" borderId="1" xfId="0" applyNumberFormat="1" applyFont="1" applyFill="1" applyBorder="1" applyAlignment="1">
      <alignment horizontal="right"/>
    </xf>
    <xf numFmtId="0" fontId="7" fillId="3" borderId="1" xfId="0" applyFont="1" applyFill="1" applyBorder="1"/>
    <xf numFmtId="0" fontId="5" fillId="5" borderId="3" xfId="0" applyFont="1" applyFill="1" applyBorder="1"/>
    <xf numFmtId="0" fontId="7" fillId="5" borderId="4" xfId="0" applyFont="1" applyFill="1" applyBorder="1"/>
    <xf numFmtId="0" fontId="9" fillId="5" borderId="4" xfId="0" applyFont="1" applyFill="1" applyBorder="1"/>
    <xf numFmtId="3" fontId="9" fillId="5" borderId="4" xfId="0" applyNumberFormat="1" applyFont="1" applyFill="1" applyBorder="1"/>
    <xf numFmtId="0" fontId="11" fillId="5" borderId="3" xfId="0" applyFont="1" applyFill="1" applyBorder="1"/>
    <xf numFmtId="0" fontId="11" fillId="5" borderId="4" xfId="0" applyFont="1" applyFill="1" applyBorder="1"/>
    <xf numFmtId="0" fontId="12" fillId="5" borderId="4" xfId="0" applyFont="1" applyFill="1" applyBorder="1"/>
    <xf numFmtId="3" fontId="12" fillId="5" borderId="4" xfId="0" applyNumberFormat="1" applyFont="1" applyFill="1" applyBorder="1"/>
    <xf numFmtId="0" fontId="13" fillId="2" borderId="1" xfId="0" applyFont="1" applyFill="1" applyBorder="1"/>
    <xf numFmtId="3" fontId="14" fillId="5" borderId="1" xfId="0" applyNumberFormat="1" applyFont="1" applyFill="1" applyBorder="1"/>
    <xf numFmtId="0" fontId="15" fillId="2" borderId="3" xfId="0" applyFont="1" applyFill="1" applyBorder="1"/>
    <xf numFmtId="0" fontId="16" fillId="5" borderId="4" xfId="0" applyFont="1" applyFill="1" applyBorder="1"/>
    <xf numFmtId="0" fontId="15" fillId="2" borderId="1" xfId="0" applyFont="1" applyFill="1" applyBorder="1"/>
    <xf numFmtId="0" fontId="15" fillId="3" borderId="4" xfId="0" applyFont="1" applyFill="1" applyBorder="1"/>
    <xf numFmtId="0" fontId="16" fillId="3" borderId="4" xfId="0" applyFont="1" applyFill="1" applyBorder="1"/>
    <xf numFmtId="0" fontId="16" fillId="3" borderId="5" xfId="0" applyFont="1" applyFill="1" applyBorder="1"/>
    <xf numFmtId="3" fontId="15" fillId="3" borderId="1" xfId="0" applyNumberFormat="1" applyFont="1" applyFill="1" applyBorder="1"/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164" fontId="4" fillId="0" borderId="1" xfId="1" applyNumberFormat="1" applyFont="1" applyBorder="1"/>
    <xf numFmtId="164" fontId="8" fillId="0" borderId="1" xfId="1" applyNumberFormat="1" applyFont="1" applyBorder="1"/>
    <xf numFmtId="164" fontId="6" fillId="0" borderId="1" xfId="1" applyNumberFormat="1" applyFont="1" applyBorder="1"/>
    <xf numFmtId="164" fontId="7" fillId="5" borderId="1" xfId="1" applyNumberFormat="1" applyFont="1" applyFill="1" applyBorder="1"/>
    <xf numFmtId="164" fontId="6" fillId="2" borderId="1" xfId="1" applyNumberFormat="1" applyFont="1" applyFill="1" applyBorder="1"/>
    <xf numFmtId="164" fontId="7" fillId="0" borderId="1" xfId="1" applyNumberFormat="1" applyFont="1" applyBorder="1"/>
    <xf numFmtId="164" fontId="7" fillId="3" borderId="1" xfId="1" applyNumberFormat="1" applyFont="1" applyFill="1" applyBorder="1"/>
    <xf numFmtId="164" fontId="4" fillId="5" borderId="1" xfId="1" applyNumberFormat="1" applyFont="1" applyFill="1" applyBorder="1"/>
    <xf numFmtId="164" fontId="5" fillId="2" borderId="1" xfId="1" applyNumberFormat="1" applyFont="1" applyFill="1" applyBorder="1" applyAlignment="1"/>
    <xf numFmtId="164" fontId="5" fillId="5" borderId="1" xfId="1" applyNumberFormat="1" applyFont="1" applyFill="1" applyBorder="1"/>
    <xf numFmtId="164" fontId="10" fillId="5" borderId="1" xfId="1" applyNumberFormat="1" applyFont="1" applyFill="1" applyBorder="1"/>
    <xf numFmtId="164" fontId="5" fillId="5" borderId="1" xfId="1" applyNumberFormat="1" applyFont="1" applyFill="1" applyBorder="1" applyAlignment="1">
      <alignment horizontal="right"/>
    </xf>
    <xf numFmtId="164" fontId="11" fillId="5" borderId="1" xfId="1" applyNumberFormat="1" applyFont="1" applyFill="1" applyBorder="1"/>
    <xf numFmtId="164" fontId="15" fillId="5" borderId="1" xfId="1" applyNumberFormat="1" applyFont="1" applyFill="1" applyBorder="1"/>
    <xf numFmtId="164" fontId="5" fillId="3" borderId="1" xfId="1" applyNumberFormat="1" applyFont="1" applyFill="1" applyBorder="1"/>
    <xf numFmtId="0" fontId="4" fillId="0" borderId="4" xfId="0" applyFont="1" applyBorder="1" applyAlignment="1">
      <alignment horizontal="left"/>
    </xf>
    <xf numFmtId="0" fontId="5" fillId="6" borderId="4" xfId="0" applyFont="1" applyFill="1" applyBorder="1"/>
    <xf numFmtId="164" fontId="5" fillId="6" borderId="1" xfId="1" applyNumberFormat="1" applyFont="1" applyFill="1" applyBorder="1"/>
    <xf numFmtId="164" fontId="4" fillId="2" borderId="1" xfId="1" applyNumberFormat="1" applyFont="1" applyFill="1" applyBorder="1"/>
    <xf numFmtId="3" fontId="5" fillId="2" borderId="1" xfId="0" applyNumberFormat="1" applyFont="1" applyFill="1" applyBorder="1"/>
    <xf numFmtId="3" fontId="5" fillId="6" borderId="1" xfId="0" applyNumberFormat="1" applyFont="1" applyFill="1" applyBorder="1"/>
    <xf numFmtId="3" fontId="4" fillId="2" borderId="1" xfId="0" applyNumberFormat="1" applyFont="1" applyFill="1" applyBorder="1"/>
    <xf numFmtId="3" fontId="2" fillId="0" borderId="0" xfId="0" applyNumberFormat="1" applyFont="1" applyAlignment="1">
      <alignment horizontal="center" wrapText="1"/>
    </xf>
    <xf numFmtId="3" fontId="5" fillId="5" borderId="1" xfId="1" applyNumberFormat="1" applyFont="1" applyFill="1" applyBorder="1" applyAlignment="1">
      <alignment horizontal="right"/>
    </xf>
    <xf numFmtId="3" fontId="7" fillId="3" borderId="1" xfId="1" applyNumberFormat="1" applyFont="1" applyFill="1" applyBorder="1"/>
    <xf numFmtId="3" fontId="0" fillId="0" borderId="0" xfId="0" applyNumberFormat="1"/>
    <xf numFmtId="0" fontId="4" fillId="0" borderId="5" xfId="0" applyFont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164" fontId="8" fillId="5" borderId="1" xfId="1" applyNumberFormat="1" applyFont="1" applyFill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164" fontId="5" fillId="3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/>
    <xf numFmtId="164" fontId="4" fillId="2" borderId="1" xfId="1" applyNumberFormat="1" applyFont="1" applyFill="1" applyBorder="1" applyAlignment="1"/>
    <xf numFmtId="0" fontId="2" fillId="0" borderId="0" xfId="0" applyFont="1" applyAlignment="1">
      <alignment wrapText="1"/>
    </xf>
    <xf numFmtId="0" fontId="4" fillId="2" borderId="5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164" fontId="8" fillId="2" borderId="1" xfId="1" applyNumberFormat="1" applyFont="1" applyFill="1" applyBorder="1"/>
    <xf numFmtId="164" fontId="17" fillId="5" borderId="1" xfId="1" applyNumberFormat="1" applyFont="1" applyFill="1" applyBorder="1"/>
    <xf numFmtId="164" fontId="18" fillId="2" borderId="1" xfId="1" applyNumberFormat="1" applyFont="1" applyFill="1" applyBorder="1"/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164" fontId="7" fillId="2" borderId="1" xfId="1" applyNumberFormat="1" applyFont="1" applyFill="1" applyBorder="1"/>
    <xf numFmtId="3" fontId="9" fillId="2" borderId="4" xfId="0" applyNumberFormat="1" applyFont="1" applyFill="1" applyBorder="1"/>
    <xf numFmtId="0" fontId="4" fillId="0" borderId="4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 wrapText="1"/>
    </xf>
    <xf numFmtId="0" fontId="5" fillId="6" borderId="4" xfId="0" applyFont="1" applyFill="1" applyBorder="1" applyAlignment="1">
      <alignment horizontal="left" wrapText="1"/>
    </xf>
    <xf numFmtId="0" fontId="5" fillId="6" borderId="5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Fill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15" fillId="5" borderId="3" xfId="0" applyFont="1" applyFill="1" applyBorder="1" applyAlignment="1">
      <alignment horizontal="left"/>
    </xf>
    <xf numFmtId="0" fontId="15" fillId="5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6" fillId="0" borderId="5" xfId="0" applyFont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8"/>
  <sheetViews>
    <sheetView tabSelected="1" workbookViewId="0">
      <selection activeCell="U10" sqref="U10"/>
    </sheetView>
  </sheetViews>
  <sheetFormatPr defaultRowHeight="15"/>
  <cols>
    <col min="1" max="1" width="4.140625" customWidth="1"/>
    <col min="6" max="6" width="2" customWidth="1"/>
    <col min="7" max="7" width="0.140625" hidden="1" customWidth="1"/>
    <col min="8" max="8" width="18.42578125" customWidth="1"/>
    <col min="9" max="9" width="19.28515625" customWidth="1"/>
    <col min="10" max="10" width="4.42578125" customWidth="1"/>
    <col min="15" max="15" width="7.28515625" customWidth="1"/>
    <col min="16" max="16" width="14.5703125" style="80" customWidth="1"/>
    <col min="17" max="17" width="13.85546875" bestFit="1" customWidth="1"/>
  </cols>
  <sheetData>
    <row r="1" spans="1:18" ht="15" customHeight="1">
      <c r="A1" s="187" t="s">
        <v>110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93"/>
    </row>
    <row r="2" spans="1:18">
      <c r="A2" s="145" t="s">
        <v>1</v>
      </c>
      <c r="B2" s="145"/>
      <c r="C2" s="145"/>
      <c r="D2" s="14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77"/>
      <c r="Q2" s="1"/>
      <c r="R2" s="1"/>
    </row>
    <row r="3" spans="1:18">
      <c r="A3" s="145" t="s">
        <v>2</v>
      </c>
      <c r="B3" s="145"/>
      <c r="C3" s="145"/>
      <c r="D3" s="14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77"/>
      <c r="Q3" s="1"/>
      <c r="R3" s="1"/>
    </row>
    <row r="4" spans="1:18" ht="15" customHeight="1">
      <c r="A4" s="146" t="s">
        <v>20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2"/>
    </row>
    <row r="5" spans="1:18">
      <c r="A5" s="146" t="s">
        <v>92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12" t="s">
        <v>21</v>
      </c>
    </row>
    <row r="6" spans="1:18" ht="23.25">
      <c r="A6" s="3" t="s">
        <v>22</v>
      </c>
      <c r="B6" s="147" t="s">
        <v>23</v>
      </c>
      <c r="C6" s="147"/>
      <c r="D6" s="147"/>
      <c r="E6" s="147"/>
      <c r="F6" s="147"/>
      <c r="G6" s="148"/>
      <c r="H6" s="5" t="s">
        <v>55</v>
      </c>
      <c r="I6" s="6" t="s">
        <v>24</v>
      </c>
      <c r="J6" s="7" t="s">
        <v>22</v>
      </c>
      <c r="K6" s="149" t="s">
        <v>0</v>
      </c>
      <c r="L6" s="147"/>
      <c r="M6" s="147"/>
      <c r="N6" s="147"/>
      <c r="O6" s="148"/>
      <c r="P6" s="18" t="s">
        <v>55</v>
      </c>
      <c r="Q6" s="6" t="s">
        <v>24</v>
      </c>
    </row>
    <row r="7" spans="1:18">
      <c r="A7" s="8" t="s">
        <v>25</v>
      </c>
      <c r="B7" s="122" t="s">
        <v>77</v>
      </c>
      <c r="C7" s="123"/>
      <c r="D7" s="123"/>
      <c r="E7" s="123"/>
      <c r="F7" s="123"/>
      <c r="G7" s="11"/>
      <c r="H7" s="69">
        <f>SUM(H13+H8)</f>
        <v>11374138</v>
      </c>
      <c r="I7" s="90">
        <f>SUM(I9:I13)</f>
        <v>23467681</v>
      </c>
      <c r="J7" s="12" t="s">
        <v>26</v>
      </c>
      <c r="K7" s="13" t="s">
        <v>27</v>
      </c>
      <c r="L7" s="10"/>
      <c r="M7" s="10"/>
      <c r="N7" s="10"/>
      <c r="O7" s="11"/>
      <c r="P7" s="14">
        <f>SUM(P9:P33)</f>
        <v>39362698</v>
      </c>
      <c r="Q7" s="14">
        <f t="shared" ref="Q7" si="0">SUM(Q9:Q33)</f>
        <v>60875564</v>
      </c>
    </row>
    <row r="8" spans="1:18">
      <c r="A8" s="8"/>
      <c r="B8" s="122" t="s">
        <v>75</v>
      </c>
      <c r="C8" s="123"/>
      <c r="D8" s="123"/>
      <c r="E8" s="123"/>
      <c r="F8" s="123"/>
      <c r="G8" s="11"/>
      <c r="H8" s="69">
        <f>SUM(H9:H12)</f>
        <v>10274186</v>
      </c>
      <c r="I8" s="69">
        <f t="shared" ref="I8" si="1">SUM(I9:I12)</f>
        <v>11885022</v>
      </c>
      <c r="J8" s="12"/>
      <c r="K8" s="13"/>
      <c r="L8" s="10"/>
      <c r="M8" s="10"/>
      <c r="N8" s="10"/>
      <c r="O8" s="11"/>
      <c r="P8" s="14"/>
      <c r="Q8" s="14"/>
    </row>
    <row r="9" spans="1:18" ht="27" customHeight="1">
      <c r="A9" s="8"/>
      <c r="B9" s="116" t="s">
        <v>56</v>
      </c>
      <c r="C9" s="117"/>
      <c r="D9" s="117"/>
      <c r="E9" s="117"/>
      <c r="F9" s="117"/>
      <c r="G9" s="118"/>
      <c r="H9" s="55">
        <v>7055288</v>
      </c>
      <c r="I9" s="55">
        <v>7055288</v>
      </c>
      <c r="J9" s="12"/>
      <c r="K9" s="142" t="s">
        <v>70</v>
      </c>
      <c r="L9" s="143"/>
      <c r="M9" s="143"/>
      <c r="N9" s="143"/>
      <c r="O9" s="144"/>
      <c r="P9" s="15">
        <v>11363402</v>
      </c>
      <c r="Q9" s="59">
        <v>11923675</v>
      </c>
    </row>
    <row r="10" spans="1:18" ht="29.25" customHeight="1">
      <c r="A10" s="8"/>
      <c r="B10" s="119" t="s">
        <v>57</v>
      </c>
      <c r="C10" s="120"/>
      <c r="D10" s="120"/>
      <c r="E10" s="120"/>
      <c r="F10" s="120"/>
      <c r="G10" s="121"/>
      <c r="H10" s="55">
        <v>2018898</v>
      </c>
      <c r="I10" s="55">
        <v>2313660</v>
      </c>
      <c r="J10" s="12"/>
      <c r="K10" s="150" t="s">
        <v>7</v>
      </c>
      <c r="L10" s="138"/>
      <c r="M10" s="138"/>
      <c r="N10" s="138"/>
      <c r="O10" s="151"/>
      <c r="P10" s="76">
        <v>324470</v>
      </c>
      <c r="Q10" s="73">
        <v>850169</v>
      </c>
    </row>
    <row r="11" spans="1:18">
      <c r="A11" s="8"/>
      <c r="B11" s="116" t="s">
        <v>68</v>
      </c>
      <c r="C11" s="117"/>
      <c r="D11" s="117"/>
      <c r="E11" s="117"/>
      <c r="F11" s="117"/>
      <c r="G11" s="118"/>
      <c r="H11" s="55">
        <v>1200000</v>
      </c>
      <c r="I11" s="55">
        <v>1200000</v>
      </c>
      <c r="J11" s="12"/>
      <c r="K11" s="113" t="s">
        <v>8</v>
      </c>
      <c r="L11" s="138"/>
      <c r="M11" s="138"/>
      <c r="N11" s="138"/>
      <c r="O11" s="115"/>
      <c r="P11" s="17">
        <v>2889240</v>
      </c>
      <c r="Q11" s="91">
        <v>2247095</v>
      </c>
    </row>
    <row r="12" spans="1:18" ht="30" customHeight="1">
      <c r="A12" s="8"/>
      <c r="B12" s="119" t="s">
        <v>93</v>
      </c>
      <c r="C12" s="120"/>
      <c r="D12" s="120"/>
      <c r="E12" s="120"/>
      <c r="F12" s="120"/>
      <c r="G12" s="86"/>
      <c r="H12" s="55"/>
      <c r="I12" s="56">
        <v>1316074</v>
      </c>
      <c r="J12" s="12"/>
      <c r="K12" s="113" t="s">
        <v>85</v>
      </c>
      <c r="L12" s="126"/>
      <c r="M12" s="126"/>
      <c r="N12" s="126"/>
      <c r="O12" s="127"/>
      <c r="P12" s="17">
        <v>787464</v>
      </c>
      <c r="Q12" s="91">
        <v>768929</v>
      </c>
    </row>
    <row r="13" spans="1:18">
      <c r="A13" s="8" t="s">
        <v>94</v>
      </c>
      <c r="B13" s="124" t="s">
        <v>95</v>
      </c>
      <c r="C13" s="125"/>
      <c r="D13" s="125"/>
      <c r="E13" s="125"/>
      <c r="F13" s="125"/>
      <c r="G13" s="83"/>
      <c r="H13" s="84">
        <v>1099952</v>
      </c>
      <c r="I13" s="99">
        <f>SUM(I14:I16)</f>
        <v>11582659</v>
      </c>
      <c r="J13" s="12"/>
      <c r="K13" s="113" t="s">
        <v>9</v>
      </c>
      <c r="L13" s="114"/>
      <c r="M13" s="114"/>
      <c r="N13" s="114"/>
      <c r="O13" s="115"/>
      <c r="P13" s="17">
        <v>8171924</v>
      </c>
      <c r="Q13" s="91">
        <v>15977698</v>
      </c>
    </row>
    <row r="14" spans="1:18">
      <c r="A14" s="8"/>
      <c r="B14" s="150" t="s">
        <v>97</v>
      </c>
      <c r="C14" s="181"/>
      <c r="D14" s="181"/>
      <c r="E14" s="181"/>
      <c r="F14" s="181"/>
      <c r="G14" s="94"/>
      <c r="H14" s="98"/>
      <c r="I14" s="100">
        <v>468500</v>
      </c>
      <c r="J14" s="12"/>
      <c r="K14" s="113" t="s">
        <v>101</v>
      </c>
      <c r="L14" s="126"/>
      <c r="M14" s="126"/>
      <c r="N14" s="126"/>
      <c r="O14" s="127"/>
      <c r="P14" s="17"/>
      <c r="Q14" s="91">
        <v>1194410</v>
      </c>
    </row>
    <row r="15" spans="1:18">
      <c r="A15" s="8"/>
      <c r="B15" s="150" t="s">
        <v>96</v>
      </c>
      <c r="C15" s="181"/>
      <c r="D15" s="181"/>
      <c r="E15" s="181"/>
      <c r="F15" s="181"/>
      <c r="G15" s="94"/>
      <c r="H15" s="98"/>
      <c r="I15" s="100">
        <v>6515200</v>
      </c>
      <c r="J15" s="12"/>
      <c r="K15" s="113" t="s">
        <v>102</v>
      </c>
      <c r="L15" s="126"/>
      <c r="M15" s="126"/>
      <c r="N15" s="126"/>
      <c r="O15" s="127"/>
      <c r="P15" s="17"/>
      <c r="Q15" s="91"/>
    </row>
    <row r="16" spans="1:18">
      <c r="A16" s="8"/>
      <c r="B16" s="150" t="s">
        <v>98</v>
      </c>
      <c r="C16" s="181"/>
      <c r="D16" s="181"/>
      <c r="E16" s="181"/>
      <c r="F16" s="181"/>
      <c r="G16" s="94"/>
      <c r="H16" s="98"/>
      <c r="I16" s="100">
        <v>4598959</v>
      </c>
      <c r="J16" s="12"/>
      <c r="K16" s="95" t="s">
        <v>105</v>
      </c>
      <c r="L16" s="97"/>
      <c r="M16" s="97"/>
      <c r="N16" s="97"/>
      <c r="O16" s="96"/>
      <c r="P16" s="17"/>
      <c r="Q16" s="91">
        <v>43550</v>
      </c>
    </row>
    <row r="17" spans="1:17">
      <c r="A17" s="8" t="s">
        <v>28</v>
      </c>
      <c r="B17" s="135" t="s">
        <v>4</v>
      </c>
      <c r="C17" s="136"/>
      <c r="D17" s="136"/>
      <c r="E17" s="136"/>
      <c r="F17" s="136"/>
      <c r="G17" s="137"/>
      <c r="H17" s="58">
        <f>SUM(H18:H23)</f>
        <v>49341464</v>
      </c>
      <c r="I17" s="58">
        <f>SUM(I18:I23)</f>
        <v>68608639</v>
      </c>
      <c r="J17" s="12"/>
      <c r="K17" s="116" t="s">
        <v>10</v>
      </c>
      <c r="L17" s="134"/>
      <c r="M17" s="134"/>
      <c r="N17" s="134"/>
      <c r="O17" s="182"/>
      <c r="P17" s="17">
        <v>374776</v>
      </c>
      <c r="Q17" s="91">
        <v>33076</v>
      </c>
    </row>
    <row r="18" spans="1:17">
      <c r="A18" s="8"/>
      <c r="B18" s="116" t="s">
        <v>69</v>
      </c>
      <c r="C18" s="117"/>
      <c r="D18" s="117"/>
      <c r="E18" s="117"/>
      <c r="F18" s="117"/>
      <c r="G18" s="118"/>
      <c r="H18" s="55">
        <v>1860524</v>
      </c>
      <c r="I18" s="55">
        <v>2323734</v>
      </c>
      <c r="J18" s="12"/>
      <c r="K18" s="184" t="s">
        <v>11</v>
      </c>
      <c r="L18" s="117"/>
      <c r="M18" s="117"/>
      <c r="N18" s="117"/>
      <c r="O18" s="118"/>
      <c r="P18" s="17">
        <v>324246</v>
      </c>
      <c r="Q18" s="91">
        <v>365016</v>
      </c>
    </row>
    <row r="19" spans="1:17">
      <c r="A19" s="8"/>
      <c r="B19" s="116" t="s">
        <v>53</v>
      </c>
      <c r="C19" s="117"/>
      <c r="D19" s="117"/>
      <c r="E19" s="117"/>
      <c r="F19" s="117"/>
      <c r="G19" s="118"/>
      <c r="H19" s="55">
        <v>827469</v>
      </c>
      <c r="I19" s="55">
        <v>886963</v>
      </c>
      <c r="J19" s="12"/>
      <c r="K19" s="116" t="s">
        <v>12</v>
      </c>
      <c r="L19" s="117"/>
      <c r="M19" s="117"/>
      <c r="N19" s="117"/>
      <c r="O19" s="118"/>
      <c r="P19" s="17">
        <v>70800</v>
      </c>
      <c r="Q19" s="91">
        <v>180833</v>
      </c>
    </row>
    <row r="20" spans="1:17">
      <c r="A20" s="8"/>
      <c r="B20" s="116" t="s">
        <v>73</v>
      </c>
      <c r="C20" s="117"/>
      <c r="D20" s="117"/>
      <c r="E20" s="117"/>
      <c r="F20" s="117"/>
      <c r="G20" s="118"/>
      <c r="H20" s="55">
        <v>11282714</v>
      </c>
      <c r="I20" s="55">
        <v>15502100</v>
      </c>
      <c r="J20" s="12"/>
      <c r="K20" s="116" t="s">
        <v>13</v>
      </c>
      <c r="L20" s="117"/>
      <c r="M20" s="117"/>
      <c r="N20" s="117"/>
      <c r="O20" s="118"/>
      <c r="P20" s="17">
        <v>5451909</v>
      </c>
      <c r="Q20" s="91">
        <v>6054532</v>
      </c>
    </row>
    <row r="21" spans="1:17">
      <c r="A21" s="8"/>
      <c r="B21" s="167"/>
      <c r="C21" s="168"/>
      <c r="D21" s="168"/>
      <c r="E21" s="168"/>
      <c r="F21" s="168"/>
      <c r="G21" s="86"/>
      <c r="H21" s="55"/>
      <c r="I21" s="55"/>
      <c r="J21" s="12"/>
      <c r="K21" s="116" t="s">
        <v>80</v>
      </c>
      <c r="L21" s="117"/>
      <c r="M21" s="117"/>
      <c r="N21" s="117"/>
      <c r="O21" s="118"/>
      <c r="P21" s="17">
        <v>193035</v>
      </c>
      <c r="Q21" s="91">
        <v>181423</v>
      </c>
    </row>
    <row r="22" spans="1:17">
      <c r="A22" s="8"/>
      <c r="B22" s="150" t="s">
        <v>58</v>
      </c>
      <c r="C22" s="181"/>
      <c r="D22" s="181"/>
      <c r="E22" s="181"/>
      <c r="F22" s="181"/>
      <c r="G22" s="183"/>
      <c r="H22" s="59">
        <v>35175809</v>
      </c>
      <c r="I22" s="73">
        <v>49035395</v>
      </c>
      <c r="J22" s="12"/>
      <c r="K22" s="116" t="s">
        <v>81</v>
      </c>
      <c r="L22" s="117"/>
      <c r="M22" s="117"/>
      <c r="N22" s="117"/>
      <c r="O22" s="118"/>
      <c r="P22" s="17">
        <v>2371919</v>
      </c>
      <c r="Q22" s="91">
        <v>3172076</v>
      </c>
    </row>
    <row r="23" spans="1:17">
      <c r="A23" s="8"/>
      <c r="B23" s="116" t="s">
        <v>54</v>
      </c>
      <c r="C23" s="117"/>
      <c r="D23" s="117"/>
      <c r="E23" s="117"/>
      <c r="F23" s="117"/>
      <c r="G23" s="118"/>
      <c r="H23" s="55">
        <v>194948</v>
      </c>
      <c r="I23" s="55">
        <v>860447</v>
      </c>
      <c r="J23" s="12"/>
      <c r="K23" s="116" t="s">
        <v>82</v>
      </c>
      <c r="L23" s="117"/>
      <c r="M23" s="117"/>
      <c r="N23" s="117"/>
      <c r="O23" s="118"/>
      <c r="P23" s="17">
        <v>1650528</v>
      </c>
      <c r="Q23" s="91">
        <v>1724281</v>
      </c>
    </row>
    <row r="24" spans="1:17">
      <c r="A24" s="8"/>
      <c r="B24" s="167"/>
      <c r="C24" s="168"/>
      <c r="D24" s="168"/>
      <c r="E24" s="168"/>
      <c r="F24" s="168"/>
      <c r="G24" s="70"/>
      <c r="H24" s="57"/>
      <c r="I24" s="60"/>
      <c r="J24" s="12"/>
      <c r="K24" s="116" t="s">
        <v>14</v>
      </c>
      <c r="L24" s="117"/>
      <c r="M24" s="117"/>
      <c r="N24" s="117"/>
      <c r="O24" s="118"/>
      <c r="P24" s="17">
        <v>297692</v>
      </c>
      <c r="Q24" s="91">
        <v>297692</v>
      </c>
    </row>
    <row r="25" spans="1:17">
      <c r="A25" s="8"/>
      <c r="B25" s="167"/>
      <c r="C25" s="168"/>
      <c r="D25" s="168"/>
      <c r="E25" s="168"/>
      <c r="F25" s="168"/>
      <c r="G25" s="70"/>
      <c r="H25" s="57"/>
      <c r="I25" s="60"/>
      <c r="J25" s="12"/>
      <c r="K25" s="116" t="s">
        <v>15</v>
      </c>
      <c r="L25" s="117"/>
      <c r="M25" s="117"/>
      <c r="N25" s="117"/>
      <c r="O25" s="118"/>
      <c r="P25" s="17">
        <v>452559</v>
      </c>
      <c r="Q25" s="91">
        <v>452599</v>
      </c>
    </row>
    <row r="26" spans="1:17">
      <c r="A26" s="8"/>
      <c r="B26" s="167"/>
      <c r="C26" s="168"/>
      <c r="D26" s="168"/>
      <c r="E26" s="168"/>
      <c r="F26" s="168"/>
      <c r="G26" s="70"/>
      <c r="H26" s="57"/>
      <c r="I26" s="60"/>
      <c r="J26" s="12"/>
      <c r="K26" s="116" t="s">
        <v>18</v>
      </c>
      <c r="L26" s="117"/>
      <c r="M26" s="117"/>
      <c r="N26" s="117"/>
      <c r="O26" s="118"/>
      <c r="P26" s="17">
        <v>1696008</v>
      </c>
      <c r="Q26" s="91">
        <v>2267436</v>
      </c>
    </row>
    <row r="27" spans="1:17">
      <c r="A27" s="8"/>
      <c r="B27" s="167"/>
      <c r="C27" s="168"/>
      <c r="D27" s="168"/>
      <c r="E27" s="168"/>
      <c r="F27" s="168"/>
      <c r="G27" s="70"/>
      <c r="H27" s="57"/>
      <c r="I27" s="60"/>
      <c r="J27" s="12"/>
      <c r="K27" s="116" t="s">
        <v>19</v>
      </c>
      <c r="L27" s="117"/>
      <c r="M27" s="117"/>
      <c r="N27" s="117"/>
      <c r="O27" s="118"/>
      <c r="P27" s="17">
        <v>1613559</v>
      </c>
      <c r="Q27" s="91">
        <v>1859763</v>
      </c>
    </row>
    <row r="28" spans="1:17">
      <c r="A28" s="8"/>
      <c r="B28" s="167"/>
      <c r="C28" s="168"/>
      <c r="D28" s="168"/>
      <c r="E28" s="168"/>
      <c r="F28" s="168"/>
      <c r="G28" s="85"/>
      <c r="H28" s="57"/>
      <c r="I28" s="60"/>
      <c r="J28" s="12"/>
      <c r="K28" s="116" t="s">
        <v>16</v>
      </c>
      <c r="L28" s="117"/>
      <c r="M28" s="117"/>
      <c r="N28" s="117"/>
      <c r="O28" s="118"/>
      <c r="P28" s="17">
        <v>367012</v>
      </c>
      <c r="Q28" s="91">
        <v>4589788</v>
      </c>
    </row>
    <row r="29" spans="1:17">
      <c r="A29" s="8"/>
      <c r="B29" s="167"/>
      <c r="C29" s="168"/>
      <c r="D29" s="168"/>
      <c r="E29" s="168"/>
      <c r="F29" s="168"/>
      <c r="G29" s="70"/>
      <c r="H29" s="57"/>
      <c r="I29" s="60"/>
      <c r="J29" s="12"/>
      <c r="K29" s="116" t="s">
        <v>104</v>
      </c>
      <c r="L29" s="117"/>
      <c r="M29" s="117"/>
      <c r="N29" s="117"/>
      <c r="O29" s="118"/>
      <c r="P29" s="17">
        <v>253979</v>
      </c>
      <c r="Q29" s="91">
        <v>389514</v>
      </c>
    </row>
    <row r="30" spans="1:17">
      <c r="A30" s="8"/>
      <c r="B30" s="167"/>
      <c r="C30" s="168"/>
      <c r="D30" s="168"/>
      <c r="E30" s="168"/>
      <c r="F30" s="168"/>
      <c r="G30" s="85"/>
      <c r="H30" s="57"/>
      <c r="I30" s="60"/>
      <c r="J30" s="12"/>
      <c r="K30" s="116" t="s">
        <v>83</v>
      </c>
      <c r="L30" s="117"/>
      <c r="M30" s="117"/>
      <c r="N30" s="117"/>
      <c r="O30" s="118"/>
      <c r="P30" s="17">
        <v>276376</v>
      </c>
      <c r="Q30" s="91">
        <v>6251379</v>
      </c>
    </row>
    <row r="31" spans="1:17">
      <c r="A31" s="8"/>
      <c r="B31" s="167"/>
      <c r="C31" s="168"/>
      <c r="D31" s="168"/>
      <c r="E31" s="168"/>
      <c r="F31" s="168"/>
      <c r="G31" s="104"/>
      <c r="H31" s="57"/>
      <c r="I31" s="60"/>
      <c r="J31" s="12"/>
      <c r="K31" s="116" t="s">
        <v>106</v>
      </c>
      <c r="L31" s="117"/>
      <c r="M31" s="117"/>
      <c r="N31" s="117"/>
      <c r="O31" s="118"/>
      <c r="P31" s="17"/>
      <c r="Q31" s="91">
        <v>7080</v>
      </c>
    </row>
    <row r="32" spans="1:17">
      <c r="A32" s="8"/>
      <c r="B32" s="167"/>
      <c r="C32" s="168"/>
      <c r="D32" s="168"/>
      <c r="E32" s="168"/>
      <c r="F32" s="168"/>
      <c r="G32" s="111"/>
      <c r="H32" s="57"/>
      <c r="I32" s="60"/>
      <c r="J32" s="12"/>
      <c r="K32" s="116" t="s">
        <v>107</v>
      </c>
      <c r="L32" s="117"/>
      <c r="M32" s="117"/>
      <c r="N32" s="117"/>
      <c r="O32" s="118"/>
      <c r="P32" s="17"/>
      <c r="Q32" s="91">
        <v>43550</v>
      </c>
    </row>
    <row r="33" spans="1:17">
      <c r="A33" s="8"/>
      <c r="B33" s="167"/>
      <c r="C33" s="168"/>
      <c r="D33" s="168"/>
      <c r="E33" s="168"/>
      <c r="F33" s="168"/>
      <c r="G33" s="85"/>
      <c r="H33" s="57"/>
      <c r="I33" s="60"/>
      <c r="J33" s="12"/>
      <c r="K33" s="116" t="s">
        <v>84</v>
      </c>
      <c r="L33" s="117"/>
      <c r="M33" s="117"/>
      <c r="N33" s="117"/>
      <c r="O33" s="118"/>
      <c r="P33" s="17">
        <v>431800</v>
      </c>
      <c r="Q33" s="91"/>
    </row>
    <row r="34" spans="1:17">
      <c r="A34" s="8" t="s">
        <v>33</v>
      </c>
      <c r="B34" s="20" t="s">
        <v>5</v>
      </c>
      <c r="C34" s="10"/>
      <c r="D34" s="10"/>
      <c r="E34" s="10"/>
      <c r="F34" s="10"/>
      <c r="G34" s="10"/>
      <c r="H34" s="61">
        <f>SUM(H35:H45)</f>
        <v>3514260</v>
      </c>
      <c r="I34" s="61">
        <f>SUM(I35:I45)</f>
        <v>5643812</v>
      </c>
      <c r="J34" s="12" t="s">
        <v>29</v>
      </c>
      <c r="K34" s="135" t="s">
        <v>64</v>
      </c>
      <c r="L34" s="125"/>
      <c r="M34" s="125"/>
      <c r="N34" s="125"/>
      <c r="O34" s="180"/>
      <c r="P34" s="78">
        <v>3379185</v>
      </c>
      <c r="Q34" s="21">
        <v>4329723</v>
      </c>
    </row>
    <row r="35" spans="1:17" ht="26.25" customHeight="1">
      <c r="A35" s="8"/>
      <c r="B35" s="116" t="s">
        <v>17</v>
      </c>
      <c r="C35" s="117"/>
      <c r="D35" s="117"/>
      <c r="E35" s="117"/>
      <c r="F35" s="117"/>
      <c r="G35" s="118"/>
      <c r="H35" s="55">
        <v>19050</v>
      </c>
      <c r="I35" s="55">
        <v>0</v>
      </c>
      <c r="J35" s="12" t="s">
        <v>30</v>
      </c>
      <c r="K35" s="139" t="s">
        <v>71</v>
      </c>
      <c r="L35" s="140"/>
      <c r="M35" s="140"/>
      <c r="N35" s="140"/>
      <c r="O35" s="141"/>
      <c r="P35" s="75">
        <v>14905000</v>
      </c>
      <c r="Q35" s="75">
        <v>15419396</v>
      </c>
    </row>
    <row r="36" spans="1:17" ht="26.25" customHeight="1">
      <c r="A36" s="8"/>
      <c r="B36" s="116" t="s">
        <v>99</v>
      </c>
      <c r="C36" s="117"/>
      <c r="D36" s="117"/>
      <c r="E36" s="117"/>
      <c r="F36" s="117"/>
      <c r="G36" s="105"/>
      <c r="H36" s="55"/>
      <c r="I36" s="55">
        <v>375242</v>
      </c>
      <c r="J36" s="12"/>
      <c r="K36" s="139" t="s">
        <v>108</v>
      </c>
      <c r="L36" s="140"/>
      <c r="M36" s="140"/>
      <c r="N36" s="140"/>
      <c r="O36" s="141"/>
      <c r="P36" s="75"/>
      <c r="Q36" s="75">
        <v>344260</v>
      </c>
    </row>
    <row r="37" spans="1:17" ht="26.25" customHeight="1">
      <c r="A37" s="8"/>
      <c r="B37" s="116" t="s">
        <v>7</v>
      </c>
      <c r="C37" s="117"/>
      <c r="D37" s="117"/>
      <c r="E37" s="117"/>
      <c r="F37" s="117"/>
      <c r="G37" s="118"/>
      <c r="H37" s="55">
        <v>300000</v>
      </c>
      <c r="I37" s="55">
        <v>1065000</v>
      </c>
      <c r="J37" s="12" t="s">
        <v>31</v>
      </c>
      <c r="K37" s="139" t="s">
        <v>63</v>
      </c>
      <c r="L37" s="140"/>
      <c r="M37" s="140"/>
      <c r="N37" s="140"/>
      <c r="O37" s="141"/>
      <c r="P37" s="75">
        <v>7205160</v>
      </c>
      <c r="Q37" s="75">
        <v>6944000</v>
      </c>
    </row>
    <row r="38" spans="1:17" ht="22.5" customHeight="1">
      <c r="A38" s="8"/>
      <c r="B38" s="116" t="s">
        <v>78</v>
      </c>
      <c r="C38" s="117"/>
      <c r="D38" s="117"/>
      <c r="E38" s="117"/>
      <c r="F38" s="117"/>
      <c r="G38" s="118"/>
      <c r="H38" s="56">
        <v>190500</v>
      </c>
      <c r="I38" s="55">
        <v>0</v>
      </c>
      <c r="J38" s="12"/>
      <c r="K38" s="142"/>
      <c r="L38" s="143"/>
      <c r="M38" s="143"/>
      <c r="N38" s="143"/>
      <c r="O38" s="144"/>
      <c r="P38" s="76"/>
      <c r="Q38" s="74"/>
    </row>
    <row r="39" spans="1:17">
      <c r="A39" s="8"/>
      <c r="B39" s="116" t="s">
        <v>9</v>
      </c>
      <c r="C39" s="117"/>
      <c r="D39" s="117"/>
      <c r="E39" s="117"/>
      <c r="F39" s="117"/>
      <c r="G39" s="118"/>
      <c r="H39" s="56">
        <v>1939770</v>
      </c>
      <c r="I39" s="55">
        <v>2892765</v>
      </c>
      <c r="J39" s="12"/>
      <c r="K39" s="163"/>
      <c r="L39" s="164"/>
      <c r="M39" s="164"/>
      <c r="N39" s="164"/>
      <c r="O39" s="185"/>
      <c r="P39" s="76"/>
      <c r="Q39" s="74"/>
    </row>
    <row r="40" spans="1:17">
      <c r="A40" s="8"/>
      <c r="B40" s="116" t="s">
        <v>81</v>
      </c>
      <c r="C40" s="117"/>
      <c r="D40" s="117"/>
      <c r="E40" s="117"/>
      <c r="F40" s="117"/>
      <c r="G40" s="118"/>
      <c r="H40" s="56">
        <v>82550</v>
      </c>
      <c r="I40" s="55">
        <v>66886</v>
      </c>
      <c r="J40" s="12"/>
      <c r="K40" s="158"/>
      <c r="L40" s="159"/>
      <c r="M40" s="159"/>
      <c r="N40" s="159"/>
      <c r="O40" s="186"/>
      <c r="P40" s="74"/>
      <c r="Q40" s="74"/>
    </row>
    <row r="41" spans="1:17">
      <c r="A41" s="8"/>
      <c r="B41" s="116" t="s">
        <v>18</v>
      </c>
      <c r="C41" s="117"/>
      <c r="D41" s="117"/>
      <c r="E41" s="117"/>
      <c r="F41" s="117"/>
      <c r="G41" s="118"/>
      <c r="H41" s="56">
        <v>580390</v>
      </c>
      <c r="I41" s="55">
        <v>1055416</v>
      </c>
      <c r="J41" s="12"/>
      <c r="K41" s="158"/>
      <c r="L41" s="159"/>
      <c r="M41" s="159"/>
      <c r="N41" s="159"/>
      <c r="O41" s="186"/>
      <c r="P41" s="74"/>
      <c r="Q41" s="74"/>
    </row>
    <row r="42" spans="1:17">
      <c r="A42" s="8"/>
      <c r="B42" s="116" t="s">
        <v>19</v>
      </c>
      <c r="C42" s="117"/>
      <c r="D42" s="117"/>
      <c r="E42" s="117"/>
      <c r="F42" s="117"/>
      <c r="G42" s="118"/>
      <c r="H42" s="56">
        <v>60000</v>
      </c>
      <c r="I42" s="55">
        <v>85383</v>
      </c>
      <c r="J42" s="12"/>
      <c r="K42" s="52"/>
      <c r="L42" s="53"/>
      <c r="M42" s="53"/>
      <c r="N42" s="53"/>
      <c r="O42" s="54"/>
      <c r="P42" s="22"/>
      <c r="Q42" s="22"/>
    </row>
    <row r="43" spans="1:17">
      <c r="A43" s="8"/>
      <c r="B43" s="116" t="s">
        <v>79</v>
      </c>
      <c r="C43" s="117"/>
      <c r="D43" s="117"/>
      <c r="E43" s="117"/>
      <c r="F43" s="117"/>
      <c r="G43" s="81"/>
      <c r="H43" s="56">
        <v>215000</v>
      </c>
      <c r="I43" s="55">
        <v>0</v>
      </c>
      <c r="J43" s="12"/>
      <c r="K43" s="135" t="s">
        <v>91</v>
      </c>
      <c r="L43" s="136"/>
      <c r="M43" s="136"/>
      <c r="N43" s="136"/>
      <c r="O43" s="137"/>
      <c r="P43" s="22"/>
      <c r="Q43" s="22">
        <v>225000</v>
      </c>
    </row>
    <row r="44" spans="1:17">
      <c r="A44" s="8"/>
      <c r="B44" s="116" t="s">
        <v>103</v>
      </c>
      <c r="C44" s="117"/>
      <c r="D44" s="117"/>
      <c r="E44" s="117"/>
      <c r="F44" s="117"/>
      <c r="G44" s="105"/>
      <c r="H44" s="56"/>
      <c r="I44" s="55">
        <v>72520</v>
      </c>
      <c r="J44" s="12"/>
      <c r="K44" s="101"/>
      <c r="L44" s="102"/>
      <c r="M44" s="102"/>
      <c r="N44" s="102"/>
      <c r="O44" s="103"/>
      <c r="P44" s="22"/>
      <c r="Q44" s="22"/>
    </row>
    <row r="45" spans="1:17">
      <c r="A45" s="8"/>
      <c r="B45" s="116" t="s">
        <v>13</v>
      </c>
      <c r="C45" s="117"/>
      <c r="D45" s="117"/>
      <c r="E45" s="117"/>
      <c r="F45" s="117"/>
      <c r="G45" s="118"/>
      <c r="H45" s="56">
        <v>127000</v>
      </c>
      <c r="I45" s="55">
        <v>30600</v>
      </c>
      <c r="J45" s="12"/>
      <c r="K45" s="135" t="s">
        <v>86</v>
      </c>
      <c r="L45" s="136"/>
      <c r="M45" s="136"/>
      <c r="N45" s="136"/>
      <c r="O45" s="137"/>
      <c r="P45" s="19">
        <v>1455819</v>
      </c>
      <c r="Q45" s="19">
        <v>13690524</v>
      </c>
    </row>
    <row r="46" spans="1:17">
      <c r="A46" s="8" t="s">
        <v>76</v>
      </c>
      <c r="B46" s="135" t="s">
        <v>32</v>
      </c>
      <c r="C46" s="136"/>
      <c r="D46" s="136"/>
      <c r="E46" s="136"/>
      <c r="F46" s="136"/>
      <c r="G46" s="24"/>
      <c r="H46" s="62"/>
      <c r="I46" s="62"/>
      <c r="J46" s="12"/>
      <c r="K46" s="163"/>
      <c r="L46" s="164"/>
      <c r="M46" s="164"/>
      <c r="N46" s="164"/>
      <c r="O46" s="185"/>
      <c r="P46" s="16"/>
      <c r="Q46" s="16"/>
    </row>
    <row r="47" spans="1:17">
      <c r="A47" s="8" t="s">
        <v>36</v>
      </c>
      <c r="B47" s="9" t="s">
        <v>34</v>
      </c>
      <c r="C47" s="10"/>
      <c r="D47" s="10"/>
      <c r="E47" s="10"/>
      <c r="F47" s="10"/>
      <c r="G47" s="10"/>
      <c r="H47" s="61">
        <f>SUM(H49+H48)</f>
        <v>2078000</v>
      </c>
      <c r="I47" s="61">
        <f>SUM(I49+I48)</f>
        <v>4519303</v>
      </c>
      <c r="J47" s="12"/>
      <c r="K47" s="170"/>
      <c r="L47" s="171"/>
      <c r="M47" s="171"/>
      <c r="N47" s="171"/>
      <c r="O47" s="172"/>
      <c r="P47" s="17"/>
      <c r="Q47" s="17"/>
    </row>
    <row r="48" spans="1:17">
      <c r="A48" s="8"/>
      <c r="B48" s="163" t="s">
        <v>35</v>
      </c>
      <c r="C48" s="179"/>
      <c r="D48" s="179"/>
      <c r="E48" s="179"/>
      <c r="F48" s="179"/>
      <c r="G48" s="28"/>
      <c r="H48" s="73">
        <v>2078000</v>
      </c>
      <c r="I48" s="73">
        <v>4216303</v>
      </c>
      <c r="J48" s="12"/>
      <c r="K48" s="25"/>
      <c r="L48" s="25"/>
      <c r="M48" s="26"/>
      <c r="N48" s="26"/>
      <c r="O48" s="27"/>
      <c r="P48" s="17"/>
      <c r="Q48" s="17"/>
    </row>
    <row r="49" spans="1:17">
      <c r="A49" s="8"/>
      <c r="B49" s="173" t="s">
        <v>89</v>
      </c>
      <c r="C49" s="174"/>
      <c r="D49" s="174"/>
      <c r="E49" s="174"/>
      <c r="F49" s="174"/>
      <c r="G49" s="175"/>
      <c r="H49" s="63"/>
      <c r="I49" s="92">
        <v>303000</v>
      </c>
      <c r="J49" s="12"/>
      <c r="K49" s="25"/>
      <c r="L49" s="25"/>
      <c r="M49" s="26"/>
      <c r="N49" s="26"/>
      <c r="O49" s="27"/>
      <c r="P49" s="16"/>
      <c r="Q49" s="29"/>
    </row>
    <row r="50" spans="1:17">
      <c r="A50" s="8" t="s">
        <v>40</v>
      </c>
      <c r="B50" s="135" t="s">
        <v>37</v>
      </c>
      <c r="C50" s="136"/>
      <c r="D50" s="136"/>
      <c r="E50" s="136"/>
      <c r="F50" s="136"/>
      <c r="G50" s="30"/>
      <c r="H50" s="64"/>
      <c r="I50" s="64"/>
      <c r="J50" s="12"/>
      <c r="K50" s="25"/>
      <c r="L50" s="25"/>
      <c r="M50" s="26"/>
      <c r="N50" s="26"/>
      <c r="O50" s="27"/>
      <c r="P50" s="16"/>
      <c r="Q50" s="29"/>
    </row>
    <row r="51" spans="1:17">
      <c r="A51" s="31"/>
      <c r="B51" s="176" t="s">
        <v>38</v>
      </c>
      <c r="C51" s="177"/>
      <c r="D51" s="177"/>
      <c r="E51" s="177"/>
      <c r="F51" s="177"/>
      <c r="G51" s="32"/>
      <c r="H51" s="65">
        <f>SUM(H7+H17+H34+H47)</f>
        <v>66307862</v>
      </c>
      <c r="I51" s="65">
        <f>SUM(I7+I17+I34+I47)</f>
        <v>102239435</v>
      </c>
      <c r="J51" s="12"/>
      <c r="K51" s="176" t="s">
        <v>39</v>
      </c>
      <c r="L51" s="177"/>
      <c r="M51" s="177"/>
      <c r="N51" s="177"/>
      <c r="O51" s="178"/>
      <c r="P51" s="19">
        <f>SUM(P7+P34+P35+P36+P37+P43+P45+P46)</f>
        <v>66307862</v>
      </c>
      <c r="Q51" s="19">
        <f t="shared" ref="Q51" si="2">SUM(Q7+Q34+Q35+Q36+Q37+Q43+Q45+Q46)</f>
        <v>101828467</v>
      </c>
    </row>
    <row r="52" spans="1:17">
      <c r="A52" s="31"/>
      <c r="B52" s="135" t="s">
        <v>87</v>
      </c>
      <c r="C52" s="136"/>
      <c r="D52" s="136"/>
      <c r="E52" s="136"/>
      <c r="F52" s="136"/>
      <c r="G52" s="137"/>
      <c r="H52" s="64">
        <v>3455471</v>
      </c>
      <c r="I52" s="62"/>
      <c r="J52" s="12"/>
      <c r="K52" s="167"/>
      <c r="L52" s="168"/>
      <c r="M52" s="168"/>
      <c r="N52" s="168"/>
      <c r="O52" s="169"/>
      <c r="P52" s="17"/>
      <c r="Q52" s="17"/>
    </row>
    <row r="53" spans="1:17">
      <c r="A53" s="82" t="s">
        <v>42</v>
      </c>
      <c r="B53" s="135" t="s">
        <v>6</v>
      </c>
      <c r="C53" s="136"/>
      <c r="D53" s="136"/>
      <c r="E53" s="136"/>
      <c r="F53" s="136"/>
      <c r="G53" s="23"/>
      <c r="H53" s="66">
        <f>SUM(H54:H55)</f>
        <v>600000</v>
      </c>
      <c r="I53" s="66">
        <f>SUM(I54:I55)</f>
        <v>800000</v>
      </c>
      <c r="J53" s="12" t="s">
        <v>41</v>
      </c>
      <c r="K53" s="135" t="s">
        <v>65</v>
      </c>
      <c r="L53" s="136"/>
      <c r="M53" s="136"/>
      <c r="N53" s="136"/>
      <c r="O53" s="137"/>
      <c r="P53" s="33">
        <f>SUM(P54:P57)</f>
        <v>136690169</v>
      </c>
      <c r="Q53" s="33">
        <f>SUM(Q54:Q55)</f>
        <v>26072849</v>
      </c>
    </row>
    <row r="54" spans="1:17">
      <c r="A54" s="31"/>
      <c r="B54" s="116" t="s">
        <v>59</v>
      </c>
      <c r="C54" s="134"/>
      <c r="D54" s="134"/>
      <c r="E54" s="134"/>
      <c r="F54" s="134"/>
      <c r="G54" s="4"/>
      <c r="H54" s="55">
        <v>600000</v>
      </c>
      <c r="I54" s="55">
        <v>800000</v>
      </c>
      <c r="J54" s="12"/>
      <c r="K54" s="116" t="s">
        <v>66</v>
      </c>
      <c r="L54" s="117"/>
      <c r="M54" s="117"/>
      <c r="N54" s="117"/>
      <c r="O54" s="118"/>
      <c r="P54" s="17">
        <v>86845633</v>
      </c>
      <c r="Q54" s="17">
        <v>4201668</v>
      </c>
    </row>
    <row r="55" spans="1:17">
      <c r="A55" s="31"/>
      <c r="B55" s="116"/>
      <c r="C55" s="134"/>
      <c r="D55" s="134"/>
      <c r="E55" s="134"/>
      <c r="F55" s="134"/>
      <c r="G55" s="4"/>
      <c r="H55" s="55"/>
      <c r="I55" s="55"/>
      <c r="J55" s="12"/>
      <c r="K55" s="116" t="s">
        <v>3</v>
      </c>
      <c r="L55" s="117"/>
      <c r="M55" s="117"/>
      <c r="N55" s="117"/>
      <c r="O55" s="118"/>
      <c r="P55" s="17">
        <v>49844536</v>
      </c>
      <c r="Q55" s="17">
        <v>21871181</v>
      </c>
    </row>
    <row r="56" spans="1:17">
      <c r="A56" s="31" t="s">
        <v>44</v>
      </c>
      <c r="B56" s="128" t="s">
        <v>60</v>
      </c>
      <c r="C56" s="129"/>
      <c r="D56" s="129"/>
      <c r="E56" s="129"/>
      <c r="F56" s="129"/>
      <c r="G56" s="71"/>
      <c r="H56" s="72">
        <f>SUM(H57)</f>
        <v>60000</v>
      </c>
      <c r="I56" s="72">
        <f t="shared" ref="I56" si="3">SUM(I57)</f>
        <v>20000</v>
      </c>
      <c r="J56" s="12"/>
      <c r="K56" s="116" t="s">
        <v>67</v>
      </c>
      <c r="L56" s="117"/>
      <c r="M56" s="117"/>
      <c r="N56" s="117"/>
      <c r="O56" s="118"/>
      <c r="P56" s="17"/>
      <c r="Q56" s="17"/>
    </row>
    <row r="57" spans="1:17" ht="25.5" customHeight="1">
      <c r="A57" s="31"/>
      <c r="B57" s="119" t="s">
        <v>61</v>
      </c>
      <c r="C57" s="130"/>
      <c r="D57" s="130"/>
      <c r="E57" s="130"/>
      <c r="F57" s="130"/>
      <c r="G57" s="4"/>
      <c r="H57" s="55">
        <v>60000</v>
      </c>
      <c r="I57" s="55">
        <v>20000</v>
      </c>
      <c r="J57" s="12"/>
      <c r="K57" s="131"/>
      <c r="L57" s="132"/>
      <c r="M57" s="132"/>
      <c r="N57" s="132"/>
      <c r="O57" s="133"/>
      <c r="P57" s="17"/>
      <c r="Q57" s="17"/>
    </row>
    <row r="58" spans="1:17">
      <c r="A58" s="31" t="s">
        <v>26</v>
      </c>
      <c r="B58" s="20" t="s">
        <v>74</v>
      </c>
      <c r="C58" s="10"/>
      <c r="D58" s="10"/>
      <c r="E58" s="10"/>
      <c r="F58" s="10"/>
      <c r="G58" s="10"/>
      <c r="H58" s="61">
        <f>SUM(H59:H61)</f>
        <v>132574698</v>
      </c>
      <c r="I58" s="61">
        <f t="shared" ref="I58" si="4">SUM(I59:I61)</f>
        <v>134051728</v>
      </c>
      <c r="J58" s="12" t="s">
        <v>43</v>
      </c>
      <c r="K58" s="122" t="s">
        <v>72</v>
      </c>
      <c r="L58" s="123"/>
      <c r="M58" s="123"/>
      <c r="N58" s="123"/>
      <c r="O58" s="155"/>
      <c r="P58" s="79"/>
      <c r="Q58" s="34">
        <v>108798879</v>
      </c>
    </row>
    <row r="59" spans="1:17" ht="30" customHeight="1">
      <c r="A59" s="31"/>
      <c r="B59" s="165" t="s">
        <v>100</v>
      </c>
      <c r="C59" s="166"/>
      <c r="D59" s="166"/>
      <c r="E59" s="166"/>
      <c r="F59" s="166"/>
      <c r="G59" s="28"/>
      <c r="H59" s="109">
        <v>132574698</v>
      </c>
      <c r="I59" s="109">
        <v>133620730</v>
      </c>
      <c r="J59" s="12"/>
      <c r="K59" s="106"/>
      <c r="L59" s="107"/>
      <c r="M59" s="107"/>
      <c r="N59" s="107"/>
      <c r="O59" s="108"/>
      <c r="P59" s="79"/>
      <c r="Q59" s="34"/>
    </row>
    <row r="60" spans="1:17">
      <c r="A60" s="31"/>
      <c r="B60" s="158" t="s">
        <v>88</v>
      </c>
      <c r="C60" s="159"/>
      <c r="D60" s="159"/>
      <c r="E60" s="159"/>
      <c r="F60" s="159"/>
      <c r="G60" s="28"/>
      <c r="H60" s="109"/>
      <c r="I60" s="109">
        <v>32590</v>
      </c>
      <c r="J60" s="12"/>
      <c r="K60" s="87"/>
      <c r="L60" s="88"/>
      <c r="M60" s="88"/>
      <c r="N60" s="88"/>
      <c r="O60" s="89"/>
      <c r="P60" s="79"/>
      <c r="Q60" s="34"/>
    </row>
    <row r="61" spans="1:17">
      <c r="A61" s="31"/>
      <c r="B61" s="163" t="s">
        <v>90</v>
      </c>
      <c r="C61" s="164"/>
      <c r="D61" s="164"/>
      <c r="E61" s="164"/>
      <c r="F61" s="164"/>
      <c r="G61" s="110"/>
      <c r="H61" s="109"/>
      <c r="I61" s="109">
        <v>398408</v>
      </c>
      <c r="J61" s="12" t="s">
        <v>45</v>
      </c>
      <c r="K61" s="122" t="s">
        <v>46</v>
      </c>
      <c r="L61" s="123"/>
      <c r="M61" s="123"/>
      <c r="N61" s="123"/>
      <c r="O61" s="155"/>
      <c r="P61" s="79"/>
      <c r="Q61" s="14"/>
    </row>
    <row r="62" spans="1:17">
      <c r="A62" s="31" t="s">
        <v>29</v>
      </c>
      <c r="B62" s="35" t="s">
        <v>47</v>
      </c>
      <c r="C62" s="36"/>
      <c r="D62" s="37"/>
      <c r="E62" s="32"/>
      <c r="F62" s="32"/>
      <c r="G62" s="38"/>
      <c r="H62" s="58">
        <f>SUM(H52+H53+H56+H58)</f>
        <v>136690169</v>
      </c>
      <c r="I62" s="58">
        <f t="shared" ref="I62" si="5">SUM(I52+I53+I56+I58)</f>
        <v>134871728</v>
      </c>
      <c r="J62" s="12"/>
      <c r="K62" s="122" t="s">
        <v>48</v>
      </c>
      <c r="L62" s="156"/>
      <c r="M62" s="156"/>
      <c r="N62" s="156"/>
      <c r="O62" s="157"/>
      <c r="P62" s="79">
        <f>SUM(P53+P58)</f>
        <v>136690169</v>
      </c>
      <c r="Q62" s="79">
        <f t="shared" ref="Q62" si="6">SUM(Q53+Q58)</f>
        <v>134871728</v>
      </c>
    </row>
    <row r="63" spans="1:17">
      <c r="A63" s="31"/>
      <c r="B63" s="39" t="s">
        <v>49</v>
      </c>
      <c r="C63" s="40"/>
      <c r="D63" s="41"/>
      <c r="E63" s="40"/>
      <c r="F63" s="40"/>
      <c r="G63" s="42"/>
      <c r="H63" s="67">
        <f>SUM(H51+H62)</f>
        <v>202998031</v>
      </c>
      <c r="I63" s="67">
        <f>SUM(I51+I62)</f>
        <v>237111163</v>
      </c>
      <c r="J63" s="43"/>
      <c r="K63" s="160" t="s">
        <v>50</v>
      </c>
      <c r="L63" s="161"/>
      <c r="M63" s="161"/>
      <c r="N63" s="161"/>
      <c r="O63" s="162"/>
      <c r="P63" s="44">
        <f>SUM(P51+P62)</f>
        <v>202998031</v>
      </c>
      <c r="Q63" s="44">
        <f t="shared" ref="Q63" si="7">SUM(Q51+Q62)</f>
        <v>236700195</v>
      </c>
    </row>
    <row r="64" spans="1:17">
      <c r="A64" s="31"/>
      <c r="B64" s="135" t="s">
        <v>62</v>
      </c>
      <c r="C64" s="152"/>
      <c r="D64" s="152"/>
      <c r="E64" s="152"/>
      <c r="F64" s="152"/>
      <c r="G64" s="36"/>
      <c r="H64" s="58"/>
      <c r="I64" s="58"/>
      <c r="J64" s="12"/>
      <c r="K64" s="135" t="s">
        <v>109</v>
      </c>
      <c r="L64" s="136"/>
      <c r="M64" s="136"/>
      <c r="N64" s="136"/>
      <c r="O64" s="137"/>
      <c r="P64" s="33"/>
      <c r="Q64" s="33">
        <v>410968</v>
      </c>
    </row>
    <row r="65" spans="1:17" ht="15.75">
      <c r="A65" s="45"/>
      <c r="B65" s="153" t="s">
        <v>51</v>
      </c>
      <c r="C65" s="154"/>
      <c r="D65" s="154"/>
      <c r="E65" s="154"/>
      <c r="F65" s="154"/>
      <c r="G65" s="46"/>
      <c r="H65" s="68">
        <f>SUM(H63:H64)</f>
        <v>202998031</v>
      </c>
      <c r="I65" s="68">
        <f t="shared" ref="I65" si="8">SUM(I63:I64)</f>
        <v>237111163</v>
      </c>
      <c r="J65" s="47"/>
      <c r="K65" s="48" t="s">
        <v>52</v>
      </c>
      <c r="L65" s="49"/>
      <c r="M65" s="49"/>
      <c r="N65" s="49"/>
      <c r="O65" s="50"/>
      <c r="P65" s="51">
        <f>SUM(P63:P64)</f>
        <v>202998031</v>
      </c>
      <c r="Q65" s="51">
        <f t="shared" ref="Q65" si="9">SUM(Q63:Q64)</f>
        <v>237111163</v>
      </c>
    </row>
    <row r="67" spans="1:17">
      <c r="P67" s="16"/>
    </row>
    <row r="68" spans="1:17">
      <c r="Q68" s="80"/>
    </row>
  </sheetData>
  <mergeCells count="109">
    <mergeCell ref="K46:O46"/>
    <mergeCell ref="K43:O43"/>
    <mergeCell ref="K28:O28"/>
    <mergeCell ref="B28:F28"/>
    <mergeCell ref="B30:F30"/>
    <mergeCell ref="K30:O30"/>
    <mergeCell ref="B33:F33"/>
    <mergeCell ref="K33:O33"/>
    <mergeCell ref="B29:F29"/>
    <mergeCell ref="K39:O39"/>
    <mergeCell ref="K40:O40"/>
    <mergeCell ref="B41:G41"/>
    <mergeCell ref="B42:G42"/>
    <mergeCell ref="K41:O41"/>
    <mergeCell ref="B43:F43"/>
    <mergeCell ref="B31:F31"/>
    <mergeCell ref="K32:O32"/>
    <mergeCell ref="B32:F32"/>
    <mergeCell ref="K36:O36"/>
    <mergeCell ref="K14:O14"/>
    <mergeCell ref="K15:O15"/>
    <mergeCell ref="K31:O31"/>
    <mergeCell ref="B14:F14"/>
    <mergeCell ref="B15:F15"/>
    <mergeCell ref="B16:F16"/>
    <mergeCell ref="K17:O17"/>
    <mergeCell ref="B22:G22"/>
    <mergeCell ref="B17:G17"/>
    <mergeCell ref="K23:O23"/>
    <mergeCell ref="B18:G18"/>
    <mergeCell ref="B21:F21"/>
    <mergeCell ref="B24:F24"/>
    <mergeCell ref="B25:F25"/>
    <mergeCell ref="B23:G23"/>
    <mergeCell ref="B26:F26"/>
    <mergeCell ref="K24:O24"/>
    <mergeCell ref="K25:O25"/>
    <mergeCell ref="K22:O22"/>
    <mergeCell ref="K18:O18"/>
    <mergeCell ref="B19:G19"/>
    <mergeCell ref="K19:O19"/>
    <mergeCell ref="K21:O21"/>
    <mergeCell ref="B52:G52"/>
    <mergeCell ref="K52:O52"/>
    <mergeCell ref="K26:O26"/>
    <mergeCell ref="K27:O27"/>
    <mergeCell ref="K29:O29"/>
    <mergeCell ref="K47:O47"/>
    <mergeCell ref="B49:G49"/>
    <mergeCell ref="B50:F50"/>
    <mergeCell ref="B51:F51"/>
    <mergeCell ref="K51:O51"/>
    <mergeCell ref="B44:F44"/>
    <mergeCell ref="B36:F36"/>
    <mergeCell ref="B27:F27"/>
    <mergeCell ref="B48:F48"/>
    <mergeCell ref="K34:O34"/>
    <mergeCell ref="B35:G35"/>
    <mergeCell ref="K35:O35"/>
    <mergeCell ref="B37:G37"/>
    <mergeCell ref="B45:G45"/>
    <mergeCell ref="K45:O45"/>
    <mergeCell ref="B46:F46"/>
    <mergeCell ref="B38:G38"/>
    <mergeCell ref="B39:G39"/>
    <mergeCell ref="B40:G40"/>
    <mergeCell ref="B64:F64"/>
    <mergeCell ref="K64:O64"/>
    <mergeCell ref="B65:F65"/>
    <mergeCell ref="K58:O58"/>
    <mergeCell ref="K61:O61"/>
    <mergeCell ref="K62:O62"/>
    <mergeCell ref="B60:F60"/>
    <mergeCell ref="K63:O63"/>
    <mergeCell ref="B61:F61"/>
    <mergeCell ref="B59:F59"/>
    <mergeCell ref="B56:F56"/>
    <mergeCell ref="K56:O56"/>
    <mergeCell ref="B57:F57"/>
    <mergeCell ref="K57:O57"/>
    <mergeCell ref="A1:Q1"/>
    <mergeCell ref="B54:F54"/>
    <mergeCell ref="K54:O54"/>
    <mergeCell ref="B55:F55"/>
    <mergeCell ref="K55:O55"/>
    <mergeCell ref="B53:F53"/>
    <mergeCell ref="K53:O53"/>
    <mergeCell ref="K11:O11"/>
    <mergeCell ref="B20:G20"/>
    <mergeCell ref="K20:O20"/>
    <mergeCell ref="K37:O37"/>
    <mergeCell ref="K38:O38"/>
    <mergeCell ref="A2:D2"/>
    <mergeCell ref="A3:D3"/>
    <mergeCell ref="A4:P4"/>
    <mergeCell ref="A5:P5"/>
    <mergeCell ref="B6:G6"/>
    <mergeCell ref="K6:O6"/>
    <mergeCell ref="K9:O9"/>
    <mergeCell ref="K10:O10"/>
    <mergeCell ref="K13:O13"/>
    <mergeCell ref="B9:G9"/>
    <mergeCell ref="B10:G10"/>
    <mergeCell ref="B11:G11"/>
    <mergeCell ref="B8:F8"/>
    <mergeCell ref="B13:F13"/>
    <mergeCell ref="B7:F7"/>
    <mergeCell ref="B12:F12"/>
    <mergeCell ref="K12:O12"/>
  </mergeCells>
  <pageMargins left="0.70866141732283472" right="0.70866141732283472" top="0.28999999999999998" bottom="0.19685039370078741" header="0.23" footer="0.15748031496062992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2018-05-25T06:22:46Z</cp:lastPrinted>
  <dcterms:created xsi:type="dcterms:W3CDTF">2012-02-02T10:48:30Z</dcterms:created>
  <dcterms:modified xsi:type="dcterms:W3CDTF">2018-06-05T11:32:19Z</dcterms:modified>
</cp:coreProperties>
</file>