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1. mell.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<sst xmlns="http://schemas.openxmlformats.org/spreadsheetml/2006/main" count="34" uniqueCount="34">
  <si>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Az önkormányzat bevételei forrásonként</t>
  </si>
  <si>
    <t xml:space="preserve">         B11</t>
  </si>
  <si>
    <t>Önkormányzatok működési támogatásai</t>
  </si>
  <si>
    <t>B114 Tel.önk.kulturális feladatainak támogatása</t>
  </si>
  <si>
    <t xml:space="preserve">         B16</t>
  </si>
  <si>
    <t>B3 Közhatalmi bevételek</t>
  </si>
  <si>
    <t>B34 Vagyoni típusú adók</t>
  </si>
  <si>
    <t xml:space="preserve">B35 Termékek és szolgáltatások adói </t>
  </si>
  <si>
    <t xml:space="preserve">       B351 Értékesítési és forgalmi adók</t>
  </si>
  <si>
    <t xml:space="preserve">       B354 Gépjárműadók</t>
  </si>
  <si>
    <t>B36 Egyéb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</si>
  <si>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</si>
  <si>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</si>
  <si>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</si>
  <si>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</si>
  <si>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B73 Egyéb felhalmozási célú átvett pénzeszközök</t>
  </si>
  <si>
    <t>B8 Finanszírozási bevételek</t>
  </si>
  <si>
    <t>B813 Maradvány igénybevétele</t>
  </si>
  <si>
    <t>BEVÉTELEK MINDÖSSZESEN</t>
  </si>
  <si>
    <t>KÖLTSÉGVETÉSI BEVÉTELEK ÖSSZESEN:</t>
  </si>
  <si>
    <t>B1 Működési célú támogatások ÁH belülről</t>
  </si>
  <si>
    <t>B111 Helyi önkormányzatok működésének ált. tám.</t>
  </si>
  <si>
    <t>B113 Tel.önk.szoc.gyjóléti és gyétkeztetési fel. tám.</t>
  </si>
  <si>
    <t>Egyéb működési célú támogatások bev.áh. belülről</t>
  </si>
  <si>
    <t>B2 Felhalmozási célú támogatások áh. belülről</t>
  </si>
  <si>
    <t>B62 Működési célú visszatér.tám. visszatér.ÁH kív.</t>
  </si>
  <si>
    <t>Államháztartáson belüli megelőlegezés</t>
  </si>
  <si>
    <t>B411 Egyéb működési célú bevételek</t>
  </si>
  <si>
    <t>B115 Műk. C. költségvetési tám. És kieg. Tám.</t>
  </si>
  <si>
    <t>%</t>
  </si>
  <si>
    <t>2017 Eredeti ei</t>
  </si>
  <si>
    <t>2017 Módosított ei</t>
  </si>
  <si>
    <t>2017 Tény</t>
  </si>
  <si>
    <t>1. melléklet a 3/2018.(V.24.)önkormányzati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</si>
</sst>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22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2" fillId="0" borderId="23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 horizontal="center" wrapText="1"/>
    </xf>
    <xf numFmtId="10" fontId="2" fillId="0" borderId="23" xfId="0" applyNumberFormat="1" applyFont="1" applyBorder="1" applyAlignment="1">
      <alignment horizontal="center" wrapText="1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9" fontId="2" fillId="0" borderId="23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 horizontal="right" wrapText="1"/>
    </xf>
    <xf numFmtId="3" fontId="2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31" xfId="0" applyNumberFormat="1" applyFont="1" applyBorder="1" applyAlignment="1">
      <alignment horizontal="right" wrapText="1"/>
    </xf>
    <xf numFmtId="3" fontId="2" fillId="0" borderId="23" xfId="0" applyNumberFormat="1" applyFont="1" applyBorder="1" applyAlignment="1">
      <alignment horizontal="right" wrapText="1"/>
    </xf>
    <xf numFmtId="3" fontId="0" fillId="0" borderId="23" xfId="0" applyNumberFormat="1" applyFont="1" applyBorder="1" applyAlignment="1">
      <alignment horizontal="right" wrapText="1"/>
    </xf>
    <xf numFmtId="9" fontId="0" fillId="0" borderId="31" xfId="0" applyNumberFormat="1" applyFont="1" applyBorder="1" applyAlignment="1">
      <alignment horizontal="right"/>
    </xf>
    <xf numFmtId="9" fontId="0" fillId="0" borderId="32" xfId="0" applyNumberFormat="1" applyFont="1" applyBorder="1" applyAlignment="1">
      <alignment horizontal="right"/>
    </xf>
    <xf numFmtId="9" fontId="0" fillId="0" borderId="24" xfId="0" applyNumberFormat="1" applyFont="1" applyBorder="1" applyAlignment="1">
      <alignment horizontal="right"/>
    </xf>
    <xf numFmtId="9" fontId="4" fillId="0" borderId="32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T14" sqref="T13:T14"/>
    </sheetView>
  </sheetViews>
  <sheetFormatPr defaultColWidth="9.140625" defaultRowHeight="12.75"/>
  <cols>
    <col min="1" max="1" width="7.421875" style="0" customWidth="1"/>
    <col min="6" max="6" width="5.7109375" style="0" customWidth="1"/>
    <col min="7" max="7" width="2.140625" style="0" customWidth="1"/>
    <col min="8" max="8" width="10.140625" style="0" bestFit="1" customWidth="1"/>
    <col min="9" max="9" width="12.57421875" style="0" customWidth="1"/>
    <col min="10" max="10" width="10.140625" style="0" bestFit="1" customWidth="1"/>
    <col min="11" max="11" width="12.421875" style="28" customWidth="1"/>
  </cols>
  <sheetData>
    <row r="1" spans="1:8" ht="18" customHeight="1">
      <c r="A1" s="62" t="s">
        <v>33</v>
      </c>
      <c r="B1" s="62"/>
      <c r="C1" s="62"/>
      <c r="D1" s="62"/>
      <c r="E1" s="62"/>
      <c r="F1" s="62"/>
      <c r="G1" s="62"/>
      <c r="H1" s="62"/>
    </row>
    <row r="2" spans="1:8" ht="18" customHeight="1">
      <c r="A2" s="63"/>
      <c r="B2" s="63"/>
      <c r="C2" s="63"/>
      <c r="D2" s="63"/>
      <c r="E2" s="63"/>
      <c r="F2" s="63"/>
      <c r="G2" s="63"/>
      <c r="H2" s="63"/>
    </row>
    <row r="3" spans="1:9" ht="18" customHeight="1">
      <c r="A3" s="24"/>
      <c r="B3" s="64"/>
      <c r="C3" s="64"/>
      <c r="D3" s="64"/>
      <c r="E3" s="64"/>
      <c r="F3" s="64"/>
      <c r="G3" s="64"/>
      <c r="H3" s="1"/>
      <c r="I3" s="1"/>
    </row>
    <row r="4" spans="1:9" ht="18" customHeight="1">
      <c r="A4" s="3"/>
      <c r="B4" s="64" t="s">
        <v>0</v>
      </c>
      <c r="C4" s="64"/>
      <c r="D4" s="64"/>
      <c r="E4" s="64"/>
      <c r="F4" s="64"/>
      <c r="G4" s="64"/>
      <c r="H4" s="25"/>
      <c r="I4" s="1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29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26"/>
    </row>
    <row r="7" spans="1:11" ht="30" customHeight="1" thickBot="1">
      <c r="A7" s="27"/>
      <c r="B7" s="23"/>
      <c r="C7" s="23"/>
      <c r="D7" s="23"/>
      <c r="E7" s="23"/>
      <c r="F7" s="23"/>
      <c r="G7" s="23"/>
      <c r="H7" s="37" t="s">
        <v>30</v>
      </c>
      <c r="I7" s="37" t="s">
        <v>31</v>
      </c>
      <c r="J7" s="37" t="s">
        <v>32</v>
      </c>
      <c r="K7" s="38" t="s">
        <v>29</v>
      </c>
    </row>
    <row r="8" spans="1:11" ht="18" customHeight="1" thickBot="1">
      <c r="A8" s="56" t="s">
        <v>20</v>
      </c>
      <c r="B8" s="57"/>
      <c r="C8" s="57"/>
      <c r="D8" s="57"/>
      <c r="E8" s="57"/>
      <c r="F8" s="57"/>
      <c r="G8" s="58"/>
      <c r="H8" s="30">
        <f>H9+H14</f>
        <v>11899907</v>
      </c>
      <c r="I8" s="30">
        <f>I9+I14</f>
        <v>16519597</v>
      </c>
      <c r="J8" s="30">
        <f>J9+J14</f>
        <v>16472722</v>
      </c>
      <c r="K8" s="44">
        <f>J8/I8</f>
        <v>0.9971624610455085</v>
      </c>
    </row>
    <row r="9" spans="1:11" ht="18" customHeight="1">
      <c r="A9" s="39" t="s">
        <v>1</v>
      </c>
      <c r="B9" s="12" t="s">
        <v>2</v>
      </c>
      <c r="C9" s="13"/>
      <c r="D9" s="13"/>
      <c r="E9" s="13"/>
      <c r="F9" s="13"/>
      <c r="G9" s="13"/>
      <c r="H9" s="41">
        <f>SUM(H10:H13)</f>
        <v>11085422</v>
      </c>
      <c r="I9" s="41">
        <f>SUM(I10:I13)</f>
        <v>15729612</v>
      </c>
      <c r="J9" s="41">
        <f>SUM(J10:J13)</f>
        <v>15729612</v>
      </c>
      <c r="K9" s="52">
        <f aca="true" t="shared" si="0" ref="K9:K33">J9/I9</f>
        <v>1</v>
      </c>
    </row>
    <row r="10" spans="1:11" ht="18" customHeight="1">
      <c r="A10" s="2"/>
      <c r="B10" s="10" t="s">
        <v>21</v>
      </c>
      <c r="C10" s="1"/>
      <c r="D10" s="1"/>
      <c r="E10" s="1"/>
      <c r="F10" s="1"/>
      <c r="G10" s="1"/>
      <c r="H10" s="45">
        <v>8980152</v>
      </c>
      <c r="I10" s="45">
        <v>9980152</v>
      </c>
      <c r="J10" s="45">
        <v>9980152</v>
      </c>
      <c r="K10" s="53">
        <f t="shared" si="0"/>
        <v>1</v>
      </c>
    </row>
    <row r="11" spans="1:11" ht="18" customHeight="1">
      <c r="A11" s="2"/>
      <c r="B11" s="9" t="s">
        <v>22</v>
      </c>
      <c r="C11" s="8"/>
      <c r="D11" s="8"/>
      <c r="E11" s="8"/>
      <c r="F11" s="8"/>
      <c r="G11" s="8"/>
      <c r="H11" s="45">
        <v>905270</v>
      </c>
      <c r="I11" s="45">
        <v>954860</v>
      </c>
      <c r="J11" s="45">
        <v>954860</v>
      </c>
      <c r="K11" s="53">
        <f t="shared" si="0"/>
        <v>1</v>
      </c>
    </row>
    <row r="12" spans="1:11" ht="18" customHeight="1">
      <c r="A12" s="2"/>
      <c r="B12" s="11" t="s">
        <v>3</v>
      </c>
      <c r="C12" s="1"/>
      <c r="D12" s="1"/>
      <c r="E12" s="1"/>
      <c r="F12" s="1"/>
      <c r="G12" s="1"/>
      <c r="H12" s="45">
        <v>1200000</v>
      </c>
      <c r="I12" s="45">
        <v>1200000</v>
      </c>
      <c r="J12" s="45">
        <v>1200000</v>
      </c>
      <c r="K12" s="53">
        <f t="shared" si="0"/>
        <v>1</v>
      </c>
    </row>
    <row r="13" spans="1:11" ht="18" customHeight="1">
      <c r="A13" s="2"/>
      <c r="B13" s="14" t="s">
        <v>28</v>
      </c>
      <c r="C13" s="8"/>
      <c r="D13" s="8"/>
      <c r="E13" s="8"/>
      <c r="F13" s="8"/>
      <c r="G13" s="8"/>
      <c r="H13" s="45">
        <v>0</v>
      </c>
      <c r="I13" s="45">
        <v>3594600</v>
      </c>
      <c r="J13" s="45">
        <v>3594600</v>
      </c>
      <c r="K13" s="53">
        <f t="shared" si="0"/>
        <v>1</v>
      </c>
    </row>
    <row r="14" spans="1:11" ht="18" customHeight="1" thickBot="1">
      <c r="A14" s="40" t="s">
        <v>4</v>
      </c>
      <c r="B14" s="15" t="s">
        <v>23</v>
      </c>
      <c r="C14" s="16"/>
      <c r="D14" s="16"/>
      <c r="E14" s="16"/>
      <c r="F14" s="16"/>
      <c r="G14" s="16"/>
      <c r="H14" s="46">
        <v>814485</v>
      </c>
      <c r="I14" s="46">
        <v>789985</v>
      </c>
      <c r="J14" s="46">
        <v>743110</v>
      </c>
      <c r="K14" s="54">
        <f t="shared" si="0"/>
        <v>0.9406634303182971</v>
      </c>
    </row>
    <row r="15" spans="1:11" ht="18" customHeight="1" thickBot="1">
      <c r="A15" s="56" t="s">
        <v>24</v>
      </c>
      <c r="B15" s="57"/>
      <c r="C15" s="57"/>
      <c r="D15" s="57"/>
      <c r="E15" s="57"/>
      <c r="F15" s="57"/>
      <c r="G15" s="58"/>
      <c r="H15" s="47"/>
      <c r="I15" s="47">
        <v>500000</v>
      </c>
      <c r="J15" s="47">
        <v>500000</v>
      </c>
      <c r="K15" s="44">
        <f t="shared" si="0"/>
        <v>1</v>
      </c>
    </row>
    <row r="16" spans="1:11" ht="18" customHeight="1" thickBot="1">
      <c r="A16" s="56" t="s">
        <v>5</v>
      </c>
      <c r="B16" s="57"/>
      <c r="C16" s="57"/>
      <c r="D16" s="57"/>
      <c r="E16" s="57"/>
      <c r="F16" s="57"/>
      <c r="G16" s="58"/>
      <c r="H16" s="30">
        <f>H17+H18+H21</f>
        <v>1980176</v>
      </c>
      <c r="I16" s="30">
        <f>I17+I18+I21</f>
        <v>2180176</v>
      </c>
      <c r="J16" s="30">
        <f>J17+J18+J21</f>
        <v>1821178</v>
      </c>
      <c r="K16" s="44">
        <f t="shared" si="0"/>
        <v>0.8353353123784502</v>
      </c>
    </row>
    <row r="17" spans="1:11" ht="18" customHeight="1">
      <c r="A17" s="18"/>
      <c r="B17" s="20" t="s">
        <v>6</v>
      </c>
      <c r="C17" s="21"/>
      <c r="D17" s="21"/>
      <c r="E17" s="21"/>
      <c r="F17" s="21"/>
      <c r="G17" s="21"/>
      <c r="H17" s="49">
        <v>1192778</v>
      </c>
      <c r="I17" s="49">
        <v>1392778</v>
      </c>
      <c r="J17" s="49">
        <v>1388528</v>
      </c>
      <c r="K17" s="52">
        <f t="shared" si="0"/>
        <v>0.9969485445634552</v>
      </c>
    </row>
    <row r="18" spans="1:11" ht="18" customHeight="1">
      <c r="A18" s="2"/>
      <c r="B18" s="19" t="s">
        <v>7</v>
      </c>
      <c r="C18" s="1"/>
      <c r="D18" s="4"/>
      <c r="E18" s="1"/>
      <c r="F18" s="1"/>
      <c r="G18" s="1"/>
      <c r="H18" s="42">
        <f>SUM(H19:H20)</f>
        <v>737398</v>
      </c>
      <c r="I18" s="42">
        <f>SUM(I19:I20)</f>
        <v>737398</v>
      </c>
      <c r="J18" s="42">
        <f>SUM(J19:J20)</f>
        <v>414523</v>
      </c>
      <c r="K18" s="55">
        <f t="shared" si="0"/>
        <v>0.5621428319577758</v>
      </c>
    </row>
    <row r="19" spans="1:11" ht="18" customHeight="1">
      <c r="A19" s="2"/>
      <c r="B19" s="14" t="s">
        <v>8</v>
      </c>
      <c r="C19" s="17"/>
      <c r="D19" s="17"/>
      <c r="E19" s="8"/>
      <c r="F19" s="8"/>
      <c r="G19" s="8"/>
      <c r="H19" s="45">
        <v>567150</v>
      </c>
      <c r="I19" s="45">
        <v>567150</v>
      </c>
      <c r="J19" s="45">
        <v>292449</v>
      </c>
      <c r="K19" s="53">
        <f t="shared" si="0"/>
        <v>0.5156466543242528</v>
      </c>
    </row>
    <row r="20" spans="1:11" ht="18" customHeight="1">
      <c r="A20" s="2"/>
      <c r="B20" s="19" t="s">
        <v>9</v>
      </c>
      <c r="C20" s="4"/>
      <c r="D20" s="4"/>
      <c r="E20" s="1"/>
      <c r="F20" s="1"/>
      <c r="G20" s="1"/>
      <c r="H20" s="45">
        <v>170248</v>
      </c>
      <c r="I20" s="45">
        <v>170248</v>
      </c>
      <c r="J20" s="45">
        <v>122074</v>
      </c>
      <c r="K20" s="53">
        <f t="shared" si="0"/>
        <v>0.7170363234810394</v>
      </c>
    </row>
    <row r="21" spans="1:11" ht="18" customHeight="1" thickBot="1">
      <c r="A21" s="2"/>
      <c r="B21" s="15" t="s">
        <v>10</v>
      </c>
      <c r="C21" s="16"/>
      <c r="D21" s="16"/>
      <c r="E21" s="16"/>
      <c r="F21" s="16"/>
      <c r="G21" s="16"/>
      <c r="H21" s="46">
        <v>50000</v>
      </c>
      <c r="I21" s="46">
        <v>50000</v>
      </c>
      <c r="J21" s="46">
        <v>18127</v>
      </c>
      <c r="K21" s="54">
        <f t="shared" si="0"/>
        <v>0.36254</v>
      </c>
    </row>
    <row r="22" spans="1:11" ht="18" customHeight="1" thickBot="1">
      <c r="A22" s="56" t="s">
        <v>11</v>
      </c>
      <c r="B22" s="57"/>
      <c r="C22" s="57"/>
      <c r="D22" s="57"/>
      <c r="E22" s="57"/>
      <c r="F22" s="57"/>
      <c r="G22" s="58"/>
      <c r="H22" s="47">
        <f>SUM(H23:H23)</f>
        <v>916886</v>
      </c>
      <c r="I22" s="47">
        <f>SUM(I23:I23)</f>
        <v>917886</v>
      </c>
      <c r="J22" s="47">
        <f>SUM(J23:J23)</f>
        <v>530121</v>
      </c>
      <c r="K22" s="44">
        <f t="shared" si="0"/>
        <v>0.5775455775553827</v>
      </c>
    </row>
    <row r="23" spans="1:11" ht="18" customHeight="1" thickBot="1">
      <c r="A23" s="5"/>
      <c r="B23" s="22" t="s">
        <v>27</v>
      </c>
      <c r="C23" s="23"/>
      <c r="D23" s="23"/>
      <c r="E23" s="23"/>
      <c r="F23" s="23"/>
      <c r="G23" s="23"/>
      <c r="H23" s="50">
        <v>916886</v>
      </c>
      <c r="I23" s="50">
        <v>917886</v>
      </c>
      <c r="J23" s="50">
        <v>530121</v>
      </c>
      <c r="K23" s="44">
        <f t="shared" si="0"/>
        <v>0.5775455775553827</v>
      </c>
    </row>
    <row r="24" spans="1:11" ht="18" customHeight="1" thickBot="1">
      <c r="A24" s="56" t="s">
        <v>12</v>
      </c>
      <c r="B24" s="57"/>
      <c r="C24" s="57"/>
      <c r="D24" s="57"/>
      <c r="E24" s="57"/>
      <c r="F24" s="57"/>
      <c r="G24" s="58"/>
      <c r="H24" s="30"/>
      <c r="I24" s="30"/>
      <c r="J24" s="47"/>
      <c r="K24" s="44">
        <v>0</v>
      </c>
    </row>
    <row r="25" spans="1:11" ht="18" customHeight="1" thickBot="1">
      <c r="A25" s="56" t="s">
        <v>13</v>
      </c>
      <c r="B25" s="57"/>
      <c r="C25" s="57"/>
      <c r="D25" s="57"/>
      <c r="E25" s="57"/>
      <c r="F25" s="57"/>
      <c r="G25" s="58"/>
      <c r="H25" s="30">
        <f>SUM(H26:H26)</f>
        <v>422000</v>
      </c>
      <c r="I25" s="30">
        <f>SUM(I26:I26)</f>
        <v>627000</v>
      </c>
      <c r="J25" s="30">
        <f>SUM(J26:J26)</f>
        <v>627000</v>
      </c>
      <c r="K25" s="44">
        <f t="shared" si="0"/>
        <v>1</v>
      </c>
    </row>
    <row r="26" spans="1:11" ht="18" customHeight="1" thickBot="1">
      <c r="A26" s="6"/>
      <c r="B26" s="43" t="s">
        <v>25</v>
      </c>
      <c r="C26" s="7"/>
      <c r="D26" s="7"/>
      <c r="E26" s="7"/>
      <c r="F26" s="7"/>
      <c r="G26" s="7"/>
      <c r="H26" s="51">
        <v>422000</v>
      </c>
      <c r="I26" s="51">
        <v>627000</v>
      </c>
      <c r="J26" s="51">
        <v>627000</v>
      </c>
      <c r="K26" s="44">
        <f t="shared" si="0"/>
        <v>1</v>
      </c>
    </row>
    <row r="27" spans="1:11" ht="18" customHeight="1" thickBot="1">
      <c r="A27" s="59" t="s">
        <v>14</v>
      </c>
      <c r="B27" s="60"/>
      <c r="C27" s="60"/>
      <c r="D27" s="60"/>
      <c r="E27" s="60"/>
      <c r="F27" s="60"/>
      <c r="G27" s="61"/>
      <c r="H27" s="30">
        <f>SUM(H28)</f>
        <v>0</v>
      </c>
      <c r="I27" s="30">
        <f>SUM(I28)</f>
        <v>0</v>
      </c>
      <c r="J27" s="30">
        <f>SUM(J28)</f>
        <v>0</v>
      </c>
      <c r="K27" s="44">
        <v>0</v>
      </c>
    </row>
    <row r="28" spans="1:11" ht="18" customHeight="1" thickBot="1">
      <c r="A28" s="2"/>
      <c r="B28" s="10" t="s">
        <v>15</v>
      </c>
      <c r="C28" s="1"/>
      <c r="D28" s="1"/>
      <c r="E28" s="1"/>
      <c r="F28" s="1"/>
      <c r="G28" s="1"/>
      <c r="H28" s="33"/>
      <c r="I28" s="32"/>
      <c r="J28" s="48"/>
      <c r="K28" s="44">
        <v>0</v>
      </c>
    </row>
    <row r="29" spans="1:11" ht="18" customHeight="1" thickBot="1">
      <c r="A29" s="56" t="s">
        <v>19</v>
      </c>
      <c r="B29" s="57"/>
      <c r="C29" s="57"/>
      <c r="D29" s="57"/>
      <c r="E29" s="57"/>
      <c r="F29" s="57"/>
      <c r="G29" s="58"/>
      <c r="H29" s="34">
        <f>H8+H15+H16+H22+H24+H25+H27</f>
        <v>15218969</v>
      </c>
      <c r="I29" s="34">
        <f>I8+I15+I16+I22+I24+I25+I27</f>
        <v>20744659</v>
      </c>
      <c r="J29" s="34">
        <f>J8+J15+J16+J22+J24+J25+J27</f>
        <v>19951021</v>
      </c>
      <c r="K29" s="44">
        <f t="shared" si="0"/>
        <v>0.9617425381636786</v>
      </c>
    </row>
    <row r="30" spans="1:11" ht="18" customHeight="1" thickBot="1">
      <c r="A30" s="56" t="s">
        <v>16</v>
      </c>
      <c r="B30" s="57"/>
      <c r="C30" s="57"/>
      <c r="D30" s="57"/>
      <c r="E30" s="57"/>
      <c r="F30" s="57"/>
      <c r="G30" s="58"/>
      <c r="H30" s="30">
        <f>H31+H32</f>
        <v>6351879</v>
      </c>
      <c r="I30" s="30">
        <f>I31+I32</f>
        <v>7262040</v>
      </c>
      <c r="J30" s="30">
        <f>J31+J32</f>
        <v>7262040</v>
      </c>
      <c r="K30" s="44">
        <f t="shared" si="0"/>
        <v>1</v>
      </c>
    </row>
    <row r="31" spans="1:11" ht="18" customHeight="1">
      <c r="A31" s="2"/>
      <c r="B31" s="12" t="s">
        <v>17</v>
      </c>
      <c r="C31" s="13"/>
      <c r="D31" s="13"/>
      <c r="E31" s="13"/>
      <c r="F31" s="13"/>
      <c r="G31" s="13"/>
      <c r="H31" s="45">
        <v>6351879</v>
      </c>
      <c r="I31" s="45">
        <v>6735016</v>
      </c>
      <c r="J31" s="45">
        <v>6735016</v>
      </c>
      <c r="K31" s="53">
        <f>J31/I31</f>
        <v>1</v>
      </c>
    </row>
    <row r="32" spans="1:11" ht="18" customHeight="1" thickBot="1">
      <c r="A32" s="18"/>
      <c r="B32" s="35" t="s">
        <v>26</v>
      </c>
      <c r="C32" s="36"/>
      <c r="D32" s="36"/>
      <c r="E32" s="36"/>
      <c r="F32" s="36"/>
      <c r="G32" s="36"/>
      <c r="H32" s="31"/>
      <c r="I32" s="46">
        <v>527024</v>
      </c>
      <c r="J32" s="46">
        <v>527024</v>
      </c>
      <c r="K32" s="54">
        <f t="shared" si="0"/>
        <v>1</v>
      </c>
    </row>
    <row r="33" spans="1:11" ht="18" customHeight="1" thickBot="1">
      <c r="A33" s="56" t="s">
        <v>18</v>
      </c>
      <c r="B33" s="57"/>
      <c r="C33" s="57"/>
      <c r="D33" s="57"/>
      <c r="E33" s="57"/>
      <c r="F33" s="57"/>
      <c r="G33" s="58"/>
      <c r="H33" s="30">
        <f>SUM(H29:H30)</f>
        <v>21570848</v>
      </c>
      <c r="I33" s="30">
        <f>SUM(I29:I30)</f>
        <v>28006699</v>
      </c>
      <c r="J33" s="30">
        <f>SUM(J29:J30)</f>
        <v>27213061</v>
      </c>
      <c r="K33" s="44">
        <f t="shared" si="0"/>
        <v>0.9716625654455029</v>
      </c>
    </row>
    <row r="34" spans="1:8" ht="18" customHeight="1">
      <c r="A34" s="1"/>
      <c r="B34" s="1"/>
      <c r="C34" s="4"/>
      <c r="D34" s="1"/>
      <c r="E34" s="1"/>
      <c r="F34" s="1"/>
      <c r="G34" s="1"/>
      <c r="H34" s="1"/>
    </row>
    <row r="35" spans="1:8" ht="18" customHeight="1">
      <c r="A35" s="3"/>
      <c r="B35" s="3"/>
      <c r="C35" s="3"/>
      <c r="D35" s="3"/>
      <c r="E35" s="3"/>
      <c r="F35" s="3"/>
      <c r="G35" s="3"/>
      <c r="H35" s="3"/>
    </row>
  </sheetData>
  <sheetProtection/>
  <mergeCells count="14">
    <mergeCell ref="A22:G22"/>
    <mergeCell ref="A16:G16"/>
    <mergeCell ref="A15:G15"/>
    <mergeCell ref="A1:H1"/>
    <mergeCell ref="A2:H2"/>
    <mergeCell ref="B3:G3"/>
    <mergeCell ref="B4:G4"/>
    <mergeCell ref="A8:G8"/>
    <mergeCell ref="A33:G33"/>
    <mergeCell ref="A30:G30"/>
    <mergeCell ref="A29:G29"/>
    <mergeCell ref="A27:G27"/>
    <mergeCell ref="A25:G25"/>
    <mergeCell ref="A24:G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2017-02-20T13:52:15Z</cp:lastPrinted>
  <dcterms:created xsi:type="dcterms:W3CDTF">2014-01-29T13:47:48Z</dcterms:created>
  <dcterms:modified xsi:type="dcterms:W3CDTF">2018-05-29T08:48:09Z</dcterms:modified>
  <cp:category/>
  <cp:version/>
  <cp:contentType/>
  <cp:contentStatus/>
</cp:coreProperties>
</file>