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3. melléklet 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<sst xmlns="http://schemas.openxmlformats.org/spreadsheetml/2006/main" count="39" uniqueCount="37">
  <si>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Tiszaörs Községi Önkormányzat  2012. évi felhalmozási jellegű bevételeinek- kiadásainak teljesítéséről</t>
  </si>
  <si>
    <t>(adatok ezer Ft-ban)</t>
  </si>
  <si>
    <t>Felhalmozási feladatok</t>
  </si>
  <si>
    <t>eredeti előirányzat</t>
  </si>
  <si>
    <t>módosított előirányzat</t>
  </si>
  <si>
    <t xml:space="preserve"> teljesítés VI. 30.</t>
  </si>
  <si>
    <t>Teljesítés a módosított előirányzathoz viszonyítva</t>
  </si>
  <si>
    <t xml:space="preserve"> teljesítés XII. 31.</t>
  </si>
  <si>
    <t>I. Bevételek</t>
  </si>
  <si>
    <t>Felhalmozásra átvett- Startmunka</t>
  </si>
  <si>
    <t>EU-s támogatás</t>
  </si>
  <si>
    <t>ingatlan értékesítés</t>
  </si>
  <si>
    <t>V</t>
  </si>
  <si>
    <t>Tárgyi eszköz értékesítés- szippantó</t>
  </si>
  <si>
    <t>Hivatalhoz kapcsolódó felhalmozási bevétel</t>
  </si>
  <si>
    <t>Felhalmozási bevétel összesen:</t>
  </si>
  <si>
    <t>II. Kiadások</t>
  </si>
  <si>
    <t>Beruházások:</t>
  </si>
  <si>
    <t>ingatlan vásárlás</t>
  </si>
  <si>
    <t>Beruházási kiadások</t>
  </si>
  <si>
    <t>ebből részletezve:</t>
  </si>
  <si>
    <t>számítógépvásárlás háziorvosi rendelő</t>
  </si>
  <si>
    <t>számítógépvásárlás felnőttképzés</t>
  </si>
  <si>
    <t>eszközbeszerzés (önk felzárkóztató pályázat)</t>
  </si>
  <si>
    <t>ivóvízminőség javító program</t>
  </si>
  <si>
    <t>konyhai eszközbeszerzés</t>
  </si>
  <si>
    <t>Startmunka beruházás</t>
  </si>
  <si>
    <t>Közösségi közlekedési pályázat- saját erő</t>
  </si>
  <si>
    <t>Beruházások összesen:</t>
  </si>
  <si>
    <t>Felújítások:</t>
  </si>
  <si>
    <t>Ingatlanfelújítás</t>
  </si>
  <si>
    <t>ÖNO épület felújítás- saját erő</t>
  </si>
  <si>
    <t>Felújítások összesen:</t>
  </si>
  <si>
    <t>Hivatalhoz kapcsolódó felhalmozási kiadás</t>
  </si>
  <si>
    <t>Felhalmozásra átadott- szociális pályázat</t>
  </si>
  <si>
    <t>Felhalmozási kiadás összesen:</t>
  </si>
  <si>
    <t>3. melléklet a  9/2013. (V.9.)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</si>
</sst>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left" indent="1"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24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iszaigar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46"/>
  <sheetViews>
    <sheetView tabSelected="1" zoomScale="93" zoomScaleNormal="93" zoomScalePageLayoutView="0" workbookViewId="0" topLeftCell="A4">
      <selection activeCell="S10" sqref="S10"/>
    </sheetView>
  </sheetViews>
  <sheetFormatPr defaultColWidth="9.00390625" defaultRowHeight="12.75"/>
  <cols>
    <col min="1" max="1" width="46.125" style="0" customWidth="1"/>
    <col min="2" max="3" width="13.75390625" style="0" hidden="1" customWidth="1"/>
    <col min="4" max="4" width="12.25390625" style="0" customWidth="1"/>
    <col min="5" max="6" width="13.75390625" style="0" hidden="1" customWidth="1"/>
    <col min="7" max="13" width="9.125" style="0" hidden="1" customWidth="1"/>
    <col min="16" max="16" width="12.75390625" style="0" customWidth="1"/>
  </cols>
  <sheetData>
    <row r="1" spans="1:13" ht="18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2.75" hidden="1"/>
    <row r="3" ht="12.75" hidden="1"/>
    <row r="4" spans="1:16" ht="16.5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4" ht="16.5">
      <c r="A5" s="1"/>
      <c r="B5" s="1"/>
      <c r="C5" s="1"/>
      <c r="D5" s="1"/>
    </row>
    <row r="6" spans="1:4" ht="16.5">
      <c r="A6" s="1"/>
      <c r="B6" s="1"/>
      <c r="C6" s="1"/>
      <c r="D6" s="1"/>
    </row>
    <row r="7" spans="1:16" ht="12.75">
      <c r="A7" s="29" t="s">
        <v>0</v>
      </c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22.5" customHeight="1">
      <c r="A8" s="29"/>
      <c r="B8" s="29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" ht="16.5">
      <c r="A9" s="2"/>
      <c r="B9" s="2"/>
      <c r="C9" s="2"/>
      <c r="D9" s="2"/>
    </row>
    <row r="10" spans="1:4" ht="16.5">
      <c r="A10" s="2"/>
      <c r="B10" s="2"/>
      <c r="C10" s="2"/>
      <c r="D10" s="2"/>
    </row>
    <row r="11" spans="1:15" ht="16.5">
      <c r="A11" s="2"/>
      <c r="B11" s="2"/>
      <c r="C11" s="2"/>
      <c r="D11" s="31" t="s">
        <v>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6.5">
      <c r="A12" s="1"/>
      <c r="B12" s="1"/>
      <c r="C12" s="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6" ht="77.25" customHeight="1">
      <c r="A13" s="3" t="s">
        <v>2</v>
      </c>
      <c r="B13" s="34"/>
      <c r="C13" s="34"/>
      <c r="D13" s="35" t="s">
        <v>3</v>
      </c>
      <c r="E13" s="36"/>
      <c r="F13" s="4" t="s">
        <v>4</v>
      </c>
      <c r="G13" s="4" t="s">
        <v>5</v>
      </c>
      <c r="H13" s="5" t="s">
        <v>6</v>
      </c>
      <c r="I13" s="6"/>
      <c r="J13" s="6"/>
      <c r="K13" s="6"/>
      <c r="L13" s="6"/>
      <c r="M13" s="6"/>
      <c r="N13" s="4" t="s">
        <v>4</v>
      </c>
      <c r="O13" s="4" t="s">
        <v>7</v>
      </c>
      <c r="P13" s="5" t="s">
        <v>6</v>
      </c>
    </row>
    <row r="14" spans="1:16" ht="15.75" customHeight="1">
      <c r="A14" s="7" t="s">
        <v>8</v>
      </c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</row>
    <row r="15" spans="1:16" ht="15.75" customHeight="1">
      <c r="A15" s="11" t="s">
        <v>9</v>
      </c>
      <c r="B15" s="8"/>
      <c r="C15" s="8"/>
      <c r="D15" s="9">
        <v>13000</v>
      </c>
      <c r="E15" s="9"/>
      <c r="F15" s="9"/>
      <c r="G15" s="9"/>
      <c r="H15" s="9"/>
      <c r="I15" s="9"/>
      <c r="J15" s="9"/>
      <c r="K15" s="9"/>
      <c r="L15" s="9"/>
      <c r="M15" s="9"/>
      <c r="N15" s="9">
        <v>26549</v>
      </c>
      <c r="O15" s="10">
        <f>29148</f>
        <v>29148</v>
      </c>
      <c r="P15" s="12">
        <f>O15/N15</f>
        <v>1.0978944593016686</v>
      </c>
    </row>
    <row r="16" spans="1:16" ht="15.75" customHeight="1">
      <c r="A16" s="11" t="s">
        <v>10</v>
      </c>
      <c r="B16" s="8"/>
      <c r="C16" s="8"/>
      <c r="D16" s="9">
        <v>0</v>
      </c>
      <c r="E16" s="9"/>
      <c r="F16" s="9"/>
      <c r="G16" s="9"/>
      <c r="H16" s="9"/>
      <c r="I16" s="9"/>
      <c r="J16" s="9"/>
      <c r="K16" s="9"/>
      <c r="L16" s="9"/>
      <c r="M16" s="9"/>
      <c r="N16" s="9">
        <v>668</v>
      </c>
      <c r="O16" s="10">
        <v>0</v>
      </c>
      <c r="P16" s="12"/>
    </row>
    <row r="17" spans="1:16" ht="15.75" customHeight="1">
      <c r="A17" s="13" t="s">
        <v>11</v>
      </c>
      <c r="B17" s="8"/>
      <c r="C17" s="8"/>
      <c r="D17" s="9">
        <v>6657</v>
      </c>
      <c r="E17" s="9"/>
      <c r="F17" s="9"/>
      <c r="G17" s="9"/>
      <c r="H17" s="9"/>
      <c r="I17" s="9"/>
      <c r="J17" s="9"/>
      <c r="K17" s="9"/>
      <c r="L17" s="9"/>
      <c r="M17" s="9"/>
      <c r="N17" s="9">
        <v>2657</v>
      </c>
      <c r="O17" s="10">
        <v>88</v>
      </c>
      <c r="P17" s="12">
        <f>O17/N17</f>
        <v>0.03312006021829131</v>
      </c>
    </row>
    <row r="18" spans="1:16" ht="15.75" customHeight="1" hidden="1">
      <c r="A18" s="14" t="s">
        <v>12</v>
      </c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2" t="e">
        <f>O18/N18</f>
        <v>#DIV/0!</v>
      </c>
    </row>
    <row r="19" spans="1:16" ht="15.75" customHeight="1" hidden="1">
      <c r="A19" s="13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2" t="e">
        <f>O19/N19</f>
        <v>#DIV/0!</v>
      </c>
    </row>
    <row r="20" spans="1:16" ht="15.75" customHeight="1">
      <c r="A20" s="13" t="s">
        <v>13</v>
      </c>
      <c r="B20" s="13"/>
      <c r="C20" s="13"/>
      <c r="D20" s="9">
        <v>0</v>
      </c>
      <c r="E20" s="9"/>
      <c r="F20" s="9"/>
      <c r="G20" s="9"/>
      <c r="H20" s="9"/>
      <c r="I20" s="9"/>
      <c r="J20" s="9"/>
      <c r="K20" s="9"/>
      <c r="L20" s="9"/>
      <c r="M20" s="9"/>
      <c r="N20" s="9">
        <v>0</v>
      </c>
      <c r="O20" s="10">
        <v>350</v>
      </c>
      <c r="P20" s="12"/>
    </row>
    <row r="21" spans="1:16" ht="15.75" customHeight="1">
      <c r="A21" s="13" t="s">
        <v>14</v>
      </c>
      <c r="B21" s="13"/>
      <c r="C21" s="13"/>
      <c r="D21" s="9">
        <v>0</v>
      </c>
      <c r="E21" s="9"/>
      <c r="F21" s="9"/>
      <c r="G21" s="9"/>
      <c r="H21" s="9"/>
      <c r="I21" s="9"/>
      <c r="J21" s="9"/>
      <c r="K21" s="9"/>
      <c r="L21" s="9"/>
      <c r="M21" s="9"/>
      <c r="N21" s="9">
        <v>4792</v>
      </c>
      <c r="O21" s="10">
        <v>4792</v>
      </c>
      <c r="P21" s="12">
        <f>O21/N21</f>
        <v>1</v>
      </c>
    </row>
    <row r="22" spans="1:16" ht="18.75" customHeight="1">
      <c r="A22" s="7" t="s">
        <v>15</v>
      </c>
      <c r="B22" s="15"/>
      <c r="C22" s="15"/>
      <c r="D22" s="16">
        <f>SUM(D14:D19)</f>
        <v>19657</v>
      </c>
      <c r="E22" s="16"/>
      <c r="F22" s="16"/>
      <c r="G22" s="9"/>
      <c r="H22" s="9"/>
      <c r="I22" s="9"/>
      <c r="J22" s="9"/>
      <c r="K22" s="9"/>
      <c r="L22" s="9"/>
      <c r="M22" s="9"/>
      <c r="N22" s="16">
        <f>SUM(N14:N21)</f>
        <v>34666</v>
      </c>
      <c r="O22" s="16">
        <f>SUM(O14:O21)</f>
        <v>34378</v>
      </c>
      <c r="P22" s="12">
        <f aca="true" t="shared" si="0" ref="P22:P46">O22/N22</f>
        <v>0.9916921479259216</v>
      </c>
    </row>
    <row r="23" spans="1:16" ht="18.75" customHeight="1">
      <c r="A23" s="7"/>
      <c r="B23" s="15"/>
      <c r="C23" s="15"/>
      <c r="D23" s="16"/>
      <c r="E23" s="16"/>
      <c r="F23" s="16"/>
      <c r="G23" s="9"/>
      <c r="H23" s="9"/>
      <c r="I23" s="9"/>
      <c r="J23" s="9"/>
      <c r="K23" s="9"/>
      <c r="L23" s="9"/>
      <c r="M23" s="9"/>
      <c r="N23" s="9"/>
      <c r="O23" s="10"/>
      <c r="P23" s="12"/>
    </row>
    <row r="24" spans="1:16" ht="15.75" customHeight="1">
      <c r="A24" s="15" t="s">
        <v>16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2"/>
    </row>
    <row r="25" spans="1:16" ht="15.75" customHeight="1">
      <c r="A25" s="17" t="s">
        <v>17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2"/>
    </row>
    <row r="26" spans="1:16" ht="15.75" customHeight="1" hidden="1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2" t="e">
        <f t="shared" si="0"/>
        <v>#DIV/0!</v>
      </c>
    </row>
    <row r="27" spans="1:16" ht="15.75" customHeight="1">
      <c r="A27" s="8" t="s">
        <v>18</v>
      </c>
      <c r="B27" s="8"/>
      <c r="C27" s="8"/>
      <c r="D27" s="9">
        <v>2500</v>
      </c>
      <c r="E27" s="9"/>
      <c r="F27" s="9"/>
      <c r="G27" s="9"/>
      <c r="H27" s="9"/>
      <c r="I27" s="9"/>
      <c r="J27" s="9"/>
      <c r="K27" s="9"/>
      <c r="L27" s="9"/>
      <c r="M27" s="9"/>
      <c r="N27" s="9">
        <v>2500</v>
      </c>
      <c r="O27" s="18">
        <v>2500</v>
      </c>
      <c r="P27" s="12">
        <f t="shared" si="0"/>
        <v>1</v>
      </c>
    </row>
    <row r="28" spans="1:16" ht="15.75" customHeight="1">
      <c r="A28" s="8" t="s">
        <v>19</v>
      </c>
      <c r="B28" s="8"/>
      <c r="C28" s="8"/>
      <c r="D28" s="9">
        <v>6000</v>
      </c>
      <c r="E28" s="9"/>
      <c r="F28" s="9"/>
      <c r="G28" s="9"/>
      <c r="H28" s="9"/>
      <c r="I28" s="9"/>
      <c r="J28" s="9"/>
      <c r="K28" s="9"/>
      <c r="L28" s="9"/>
      <c r="M28" s="9"/>
      <c r="N28" s="9">
        <v>22911</v>
      </c>
      <c r="O28" s="18">
        <f>SUM(O29:O35)</f>
        <v>22358</v>
      </c>
      <c r="P28" s="12">
        <f t="shared" si="0"/>
        <v>0.975863122517568</v>
      </c>
    </row>
    <row r="29" spans="1:16" ht="15.75" customHeight="1">
      <c r="A29" s="8" t="s">
        <v>20</v>
      </c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8"/>
      <c r="P29" s="12"/>
    </row>
    <row r="30" spans="1:16" ht="15.75" customHeight="1">
      <c r="A30" s="19" t="s">
        <v>21</v>
      </c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8">
        <v>150</v>
      </c>
      <c r="P30" s="12"/>
    </row>
    <row r="31" spans="1:16" ht="15.75" customHeight="1">
      <c r="A31" s="19" t="s">
        <v>22</v>
      </c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8">
        <v>668</v>
      </c>
      <c r="P31" s="12"/>
    </row>
    <row r="32" spans="1:16" ht="15.75" customHeight="1">
      <c r="A32" s="19" t="s">
        <v>23</v>
      </c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8">
        <v>2411</v>
      </c>
      <c r="P32" s="12"/>
    </row>
    <row r="33" spans="1:16" ht="15.75" customHeight="1">
      <c r="A33" s="19" t="s">
        <v>24</v>
      </c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8">
        <v>2159</v>
      </c>
      <c r="P33" s="12"/>
    </row>
    <row r="34" spans="1:16" ht="15.75" customHeight="1">
      <c r="A34" s="19" t="s">
        <v>25</v>
      </c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8">
        <v>146</v>
      </c>
      <c r="P34" s="12"/>
    </row>
    <row r="35" spans="1:16" ht="15.75" customHeight="1">
      <c r="A35" s="20" t="s">
        <v>26</v>
      </c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8">
        <v>16824</v>
      </c>
      <c r="P35" s="12"/>
    </row>
    <row r="36" spans="1:16" ht="15.75" customHeight="1">
      <c r="A36" s="8" t="s">
        <v>27</v>
      </c>
      <c r="B36" s="8"/>
      <c r="C36" s="8"/>
      <c r="D36" s="9">
        <v>2000</v>
      </c>
      <c r="E36" s="9"/>
      <c r="F36" s="9"/>
      <c r="G36" s="9"/>
      <c r="H36" s="9"/>
      <c r="I36" s="9"/>
      <c r="J36" s="9"/>
      <c r="K36" s="9"/>
      <c r="L36" s="9"/>
      <c r="M36" s="9"/>
      <c r="N36" s="9">
        <v>0</v>
      </c>
      <c r="O36" s="18">
        <v>0</v>
      </c>
      <c r="P36" s="12"/>
    </row>
    <row r="37" spans="1:16" ht="15.75" customHeight="1" hidden="1">
      <c r="A37" s="21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8"/>
      <c r="P37" s="12" t="e">
        <f t="shared" si="0"/>
        <v>#DIV/0!</v>
      </c>
    </row>
    <row r="38" spans="1:16" ht="15.75" customHeight="1" hidden="1">
      <c r="A38" s="20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8"/>
      <c r="P38" s="12" t="e">
        <f t="shared" si="0"/>
        <v>#DIV/0!</v>
      </c>
    </row>
    <row r="39" spans="1:16" ht="15.75" customHeight="1">
      <c r="A39" s="22" t="s">
        <v>28</v>
      </c>
      <c r="B39" s="23"/>
      <c r="C39" s="23"/>
      <c r="D39" s="24">
        <f>SUM(D27:D36)</f>
        <v>10500</v>
      </c>
      <c r="E39" s="24"/>
      <c r="F39" s="24"/>
      <c r="G39" s="9"/>
      <c r="H39" s="9"/>
      <c r="I39" s="9"/>
      <c r="J39" s="9"/>
      <c r="K39" s="9"/>
      <c r="L39" s="9"/>
      <c r="M39" s="9"/>
      <c r="N39" s="24">
        <f>SUM(N27:N36)</f>
        <v>25411</v>
      </c>
      <c r="O39" s="25">
        <f>O28+O27</f>
        <v>24858</v>
      </c>
      <c r="P39" s="12">
        <f t="shared" si="0"/>
        <v>0.9782377710440361</v>
      </c>
    </row>
    <row r="40" spans="1:16" ht="15.75" customHeight="1">
      <c r="A40" s="26" t="s">
        <v>29</v>
      </c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8"/>
      <c r="P40" s="12"/>
    </row>
    <row r="41" spans="1:16" ht="15.75" customHeight="1">
      <c r="A41" s="27" t="s">
        <v>30</v>
      </c>
      <c r="B41" s="8"/>
      <c r="C41" s="8"/>
      <c r="D41" s="9">
        <v>7000</v>
      </c>
      <c r="E41" s="9"/>
      <c r="F41" s="9"/>
      <c r="G41" s="9"/>
      <c r="H41" s="9"/>
      <c r="I41" s="9"/>
      <c r="J41" s="9"/>
      <c r="K41" s="9"/>
      <c r="L41" s="9"/>
      <c r="M41" s="9"/>
      <c r="N41" s="9">
        <v>5657</v>
      </c>
      <c r="O41" s="18">
        <v>4964</v>
      </c>
      <c r="P41" s="12">
        <f t="shared" si="0"/>
        <v>0.8774969064875375</v>
      </c>
    </row>
    <row r="42" spans="1:16" ht="15.75" customHeight="1">
      <c r="A42" s="20" t="s">
        <v>31</v>
      </c>
      <c r="B42" s="8"/>
      <c r="C42" s="8"/>
      <c r="D42" s="9">
        <v>2157</v>
      </c>
      <c r="E42" s="9"/>
      <c r="F42" s="9"/>
      <c r="G42" s="9"/>
      <c r="H42" s="9"/>
      <c r="I42" s="9"/>
      <c r="J42" s="9"/>
      <c r="K42" s="9"/>
      <c r="L42" s="9"/>
      <c r="M42" s="9"/>
      <c r="N42" s="9">
        <v>0</v>
      </c>
      <c r="O42" s="18">
        <v>0</v>
      </c>
      <c r="P42" s="12"/>
    </row>
    <row r="43" spans="1:16" ht="15.75" customHeight="1">
      <c r="A43" s="22" t="s">
        <v>32</v>
      </c>
      <c r="B43" s="23"/>
      <c r="C43" s="23"/>
      <c r="D43" s="24">
        <f>D41+D42</f>
        <v>9157</v>
      </c>
      <c r="E43" s="24" t="e">
        <f>E41+E42+#REF!</f>
        <v>#REF!</v>
      </c>
      <c r="F43" s="24" t="e">
        <f>F41+F42+#REF!</f>
        <v>#REF!</v>
      </c>
      <c r="G43" s="24" t="e">
        <f>G41+G42+#REF!</f>
        <v>#REF!</v>
      </c>
      <c r="H43" s="24" t="e">
        <f>H41+H42+#REF!</f>
        <v>#REF!</v>
      </c>
      <c r="I43" s="24" t="e">
        <f>I41+I42+#REF!</f>
        <v>#REF!</v>
      </c>
      <c r="J43" s="24" t="e">
        <f>J41+J42+#REF!</f>
        <v>#REF!</v>
      </c>
      <c r="K43" s="24" t="e">
        <f>K41+K42+#REF!</f>
        <v>#REF!</v>
      </c>
      <c r="L43" s="24" t="e">
        <f>L41+L42+#REF!</f>
        <v>#REF!</v>
      </c>
      <c r="M43" s="24" t="e">
        <f>M41+M42+#REF!</f>
        <v>#REF!</v>
      </c>
      <c r="N43" s="24">
        <f>N41+N42</f>
        <v>5657</v>
      </c>
      <c r="O43" s="25">
        <f>O41+O42</f>
        <v>4964</v>
      </c>
      <c r="P43" s="12">
        <f t="shared" si="0"/>
        <v>0.8774969064875375</v>
      </c>
    </row>
    <row r="44" spans="1:16" ht="15.75" customHeight="1">
      <c r="A44" s="20" t="s">
        <v>33</v>
      </c>
      <c r="B44" s="8"/>
      <c r="C44" s="8"/>
      <c r="D44" s="9">
        <v>0</v>
      </c>
      <c r="E44" s="9"/>
      <c r="F44" s="9"/>
      <c r="G44" s="9"/>
      <c r="H44" s="9"/>
      <c r="I44" s="9"/>
      <c r="J44" s="9"/>
      <c r="K44" s="9"/>
      <c r="L44" s="9"/>
      <c r="M44" s="9"/>
      <c r="N44" s="9">
        <v>4792</v>
      </c>
      <c r="O44" s="18">
        <v>4792</v>
      </c>
      <c r="P44" s="12">
        <f t="shared" si="0"/>
        <v>1</v>
      </c>
    </row>
    <row r="45" spans="1:16" ht="15.75" customHeight="1">
      <c r="A45" s="22" t="s">
        <v>34</v>
      </c>
      <c r="B45" s="23"/>
      <c r="C45" s="23"/>
      <c r="D45" s="24">
        <v>0</v>
      </c>
      <c r="E45" s="24"/>
      <c r="F45" s="24"/>
      <c r="G45" s="24"/>
      <c r="H45" s="24"/>
      <c r="I45" s="24"/>
      <c r="J45" s="24"/>
      <c r="K45" s="24"/>
      <c r="L45" s="24"/>
      <c r="M45" s="24"/>
      <c r="N45" s="24">
        <v>1216</v>
      </c>
      <c r="O45" s="24">
        <v>824</v>
      </c>
      <c r="P45" s="12">
        <f t="shared" si="0"/>
        <v>0.6776315789473685</v>
      </c>
    </row>
    <row r="46" spans="1:16" ht="18.75" customHeight="1">
      <c r="A46" s="15" t="s">
        <v>35</v>
      </c>
      <c r="B46" s="15"/>
      <c r="C46" s="15"/>
      <c r="D46" s="16">
        <f>SUM(D43+D39)</f>
        <v>19657</v>
      </c>
      <c r="E46" s="16"/>
      <c r="F46" s="16"/>
      <c r="G46" s="9"/>
      <c r="H46" s="9"/>
      <c r="I46" s="9"/>
      <c r="J46" s="9"/>
      <c r="K46" s="9"/>
      <c r="L46" s="9"/>
      <c r="M46" s="9"/>
      <c r="N46" s="16">
        <f>SUM(N43+N39+N45+N44)</f>
        <v>37076</v>
      </c>
      <c r="O46" s="16">
        <f>SUM(O43+O39+O45+O44)</f>
        <v>35438</v>
      </c>
      <c r="P46" s="12">
        <f t="shared" si="0"/>
        <v>0.955820476858345</v>
      </c>
    </row>
  </sheetData>
  <sheetProtection/>
  <mergeCells count="6">
    <mergeCell ref="A1:M1"/>
    <mergeCell ref="A7:P8"/>
    <mergeCell ref="D11:O12"/>
    <mergeCell ref="B13:C13"/>
    <mergeCell ref="D13:E13"/>
    <mergeCell ref="A4:P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&amp;R&amp;"Times New Roman,Félkövér"&amp;12 3.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dcterms:created xsi:type="dcterms:W3CDTF">2013-10-07T11:40:02Z</dcterms:created>
  <dcterms:modified xsi:type="dcterms:W3CDTF">2013-10-07T21:00:13Z</dcterms:modified>
  <cp:category/>
  <cp:version/>
  <cp:contentType/>
  <cp:contentStatus/>
</cp:coreProperties>
</file>