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énzügy 2\Desktop\Költségvetés Adrinak\"/>
    </mc:Choice>
  </mc:AlternateContent>
  <bookViews>
    <workbookView xWindow="0" yWindow="0" windowWidth="28800" windowHeight="12210"/>
  </bookViews>
  <sheets>
    <sheet name="Önk" sheetId="3" r:id="rId1"/>
    <sheet name="PH, ÁMK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3" l="1"/>
  <c r="K45" i="3"/>
  <c r="L45" i="3"/>
  <c r="M45" i="3"/>
  <c r="N45" i="3"/>
  <c r="O45" i="3"/>
  <c r="P45" i="3"/>
  <c r="Q45" i="3"/>
  <c r="I45" i="3"/>
  <c r="J37" i="3"/>
  <c r="K37" i="3"/>
  <c r="L37" i="3"/>
  <c r="L38" i="3" s="1"/>
  <c r="L47" i="3" s="1"/>
  <c r="M37" i="3"/>
  <c r="N37" i="3"/>
  <c r="O37" i="3"/>
  <c r="P37" i="3"/>
  <c r="Q37" i="3"/>
  <c r="I37" i="3"/>
  <c r="J33" i="3"/>
  <c r="J38" i="3" s="1"/>
  <c r="J47" i="3" s="1"/>
  <c r="K33" i="3"/>
  <c r="K38" i="3" s="1"/>
  <c r="K47" i="3" s="1"/>
  <c r="L33" i="3"/>
  <c r="M33" i="3"/>
  <c r="M38" i="3" s="1"/>
  <c r="N33" i="3"/>
  <c r="N38" i="3" s="1"/>
  <c r="N47" i="3" s="1"/>
  <c r="O33" i="3"/>
  <c r="O38" i="3" s="1"/>
  <c r="P33" i="3"/>
  <c r="Q33" i="3"/>
  <c r="Q38" i="3" s="1"/>
  <c r="I33" i="3"/>
  <c r="I38" i="3" s="1"/>
  <c r="I47" i="3" s="1"/>
  <c r="Q47" i="3" l="1"/>
  <c r="M47" i="3"/>
  <c r="P38" i="3"/>
  <c r="P47" i="3" s="1"/>
  <c r="R47" i="3"/>
  <c r="AA33" i="3"/>
  <c r="AB33" i="3"/>
  <c r="AC33" i="3"/>
  <c r="AD33" i="3"/>
  <c r="AA45" i="3"/>
  <c r="AB45" i="3"/>
  <c r="AC45" i="3"/>
  <c r="AD45" i="3"/>
  <c r="AA47" i="3"/>
  <c r="AB47" i="3"/>
  <c r="AC47" i="3"/>
  <c r="AD47" i="3"/>
  <c r="AI16" i="4" l="1"/>
  <c r="AI17" i="4"/>
  <c r="AI15" i="4"/>
  <c r="AD18" i="4"/>
  <c r="AD19" i="4" s="1"/>
  <c r="AD20" i="4" s="1"/>
  <c r="AE18" i="4"/>
  <c r="AE19" i="4" s="1"/>
  <c r="AE20" i="4" s="1"/>
  <c r="AF18" i="4"/>
  <c r="AF19" i="4" s="1"/>
  <c r="AF20" i="4" s="1"/>
  <c r="AG18" i="4"/>
  <c r="AG19" i="4" s="1"/>
  <c r="AG20" i="4" s="1"/>
  <c r="AH18" i="4"/>
  <c r="AH19" i="4" s="1"/>
  <c r="AH20" i="4" s="1"/>
  <c r="AC18" i="4"/>
  <c r="AC19" i="4" s="1"/>
  <c r="AC20" i="4" s="1"/>
  <c r="R16" i="4"/>
  <c r="R17" i="4"/>
  <c r="R15" i="4"/>
  <c r="J19" i="4"/>
  <c r="J20" i="4" s="1"/>
  <c r="J18" i="4"/>
  <c r="K18" i="4"/>
  <c r="K19" i="4" s="1"/>
  <c r="K20" i="4" s="1"/>
  <c r="L18" i="4"/>
  <c r="L19" i="4" s="1"/>
  <c r="L20" i="4" s="1"/>
  <c r="M18" i="4"/>
  <c r="M19" i="4" s="1"/>
  <c r="M20" i="4" s="1"/>
  <c r="N18" i="4"/>
  <c r="N19" i="4" s="1"/>
  <c r="N20" i="4" s="1"/>
  <c r="O18" i="4"/>
  <c r="O19" i="4" s="1"/>
  <c r="O20" i="4" s="1"/>
  <c r="P18" i="4"/>
  <c r="P19" i="4" s="1"/>
  <c r="P20" i="4" s="1"/>
  <c r="Q18" i="4"/>
  <c r="Q19" i="4" s="1"/>
  <c r="Q20" i="4" s="1"/>
  <c r="I18" i="4"/>
  <c r="I19" i="4" s="1"/>
  <c r="I20" i="4" s="1"/>
  <c r="AD9" i="4"/>
  <c r="AD10" i="4" s="1"/>
  <c r="AD11" i="4" s="1"/>
  <c r="AE9" i="4"/>
  <c r="AE10" i="4" s="1"/>
  <c r="AE11" i="4" s="1"/>
  <c r="AF9" i="4"/>
  <c r="AF10" i="4" s="1"/>
  <c r="AF11" i="4" s="1"/>
  <c r="AG9" i="4"/>
  <c r="AG10" i="4" s="1"/>
  <c r="AG11" i="4" s="1"/>
  <c r="AH9" i="4"/>
  <c r="AH10" i="4" s="1"/>
  <c r="AH11" i="4" s="1"/>
  <c r="AC9" i="4"/>
  <c r="AC10" i="4" s="1"/>
  <c r="AC11" i="4" s="1"/>
  <c r="R8" i="4"/>
  <c r="R7" i="4"/>
  <c r="J9" i="4"/>
  <c r="J10" i="4" s="1"/>
  <c r="J11" i="4" s="1"/>
  <c r="K9" i="4"/>
  <c r="K10" i="4" s="1"/>
  <c r="K11" i="4" s="1"/>
  <c r="L9" i="4"/>
  <c r="L10" i="4" s="1"/>
  <c r="L11" i="4" s="1"/>
  <c r="M9" i="4"/>
  <c r="M10" i="4" s="1"/>
  <c r="M11" i="4" s="1"/>
  <c r="N9" i="4"/>
  <c r="N10" i="4" s="1"/>
  <c r="N11" i="4" s="1"/>
  <c r="O9" i="4"/>
  <c r="O10" i="4" s="1"/>
  <c r="O11" i="4" s="1"/>
  <c r="P9" i="4"/>
  <c r="P10" i="4" s="1"/>
  <c r="P11" i="4" s="1"/>
  <c r="Q9" i="4"/>
  <c r="Q10" i="4" s="1"/>
  <c r="Q11" i="4" s="1"/>
  <c r="I9" i="4"/>
  <c r="I10" i="4" s="1"/>
  <c r="I11" i="4" s="1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9" i="3"/>
  <c r="R40" i="3"/>
  <c r="R41" i="3"/>
  <c r="R42" i="3"/>
  <c r="R43" i="3"/>
  <c r="R44" i="3"/>
  <c r="R46" i="3"/>
  <c r="R7" i="3"/>
  <c r="R45" i="3" l="1"/>
  <c r="R37" i="3"/>
  <c r="R38" i="3" s="1"/>
  <c r="AI9" i="4"/>
  <c r="AI10" i="4" s="1"/>
  <c r="AI11" i="4" s="1"/>
  <c r="AI18" i="4"/>
  <c r="AI19" i="4" s="1"/>
  <c r="AI20" i="4" s="1"/>
  <c r="R18" i="4"/>
  <c r="R19" i="4" s="1"/>
  <c r="R20" i="4" s="1"/>
  <c r="R9" i="4"/>
  <c r="R10" i="4" s="1"/>
  <c r="R11" i="4" s="1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4" i="3"/>
  <c r="AG35" i="3"/>
  <c r="AG36" i="3"/>
  <c r="AG37" i="3"/>
  <c r="AG38" i="3"/>
  <c r="AG39" i="3"/>
  <c r="AG40" i="3"/>
  <c r="AG41" i="3"/>
  <c r="AG42" i="3"/>
  <c r="AG43" i="3"/>
  <c r="AG44" i="3"/>
  <c r="AG46" i="3"/>
  <c r="AE45" i="3" l="1"/>
  <c r="AF45" i="3"/>
  <c r="AE33" i="3"/>
  <c r="AE47" i="3" s="1"/>
  <c r="AF33" i="3"/>
  <c r="AG33" i="3" l="1"/>
  <c r="AF47" i="3"/>
  <c r="AG47" i="3" s="1"/>
  <c r="AG45" i="3"/>
</calcChain>
</file>

<file path=xl/sharedStrings.xml><?xml version="1.0" encoding="utf-8"?>
<sst xmlns="http://schemas.openxmlformats.org/spreadsheetml/2006/main" count="284" uniqueCount="113">
  <si>
    <t>CÍM</t>
  </si>
  <si>
    <t>Alcím</t>
  </si>
  <si>
    <t>Előírányzat-csoport szám</t>
  </si>
  <si>
    <t>Feladatvállalás jellege</t>
  </si>
  <si>
    <t>Cím, alcím,előírányzat-csoport,feladatvállalás jellegének a megnevezés</t>
  </si>
  <si>
    <t>Kiemelt KIADÁSI előirányzatok</t>
  </si>
  <si>
    <t>Személyi jutatások</t>
  </si>
  <si>
    <t>Munkaadókat terhelőjárulékok és szociális hozzájárulási adó</t>
  </si>
  <si>
    <t>Dologi kiadások</t>
  </si>
  <si>
    <t>Ellátottak pénzbeli jutattásai</t>
  </si>
  <si>
    <t>Pénzeszköz átadása,egyéb támogatás</t>
  </si>
  <si>
    <t>Tartalék pénzmaradvány</t>
  </si>
  <si>
    <t>Beruházás</t>
  </si>
  <si>
    <t>Felújítás</t>
  </si>
  <si>
    <t>Kiadás Összesen</t>
  </si>
  <si>
    <t>MŰKÖDÉSI KÖLTSÉGVETÉS</t>
  </si>
  <si>
    <t>GYÖNGYÖSHALÁSZ KÖZSÉGI ÖNKORMÁNYZAT</t>
  </si>
  <si>
    <t>Közutak, hidak alagutak üzemeltetése, fenntartása</t>
  </si>
  <si>
    <t>Lakóingatlan bérbeadása, üzemeltetése</t>
  </si>
  <si>
    <t>Nem lakóingatlan bérbeadása, üzemeltetése</t>
  </si>
  <si>
    <t>Állat-egészségügyi tevékenység</t>
  </si>
  <si>
    <t>Zöldterület kezelés</t>
  </si>
  <si>
    <t>Támogatási célú finanszírozási művelet-intézmény finanszírozás</t>
  </si>
  <si>
    <t>Közvilágítás</t>
  </si>
  <si>
    <t>Város-,községgazdálkodási m.n.s. szolgáltatások</t>
  </si>
  <si>
    <t>Család- és nővédelmi egészségügyi gondozás (védőnő)</t>
  </si>
  <si>
    <t>Egyéb szociális ellátás</t>
  </si>
  <si>
    <t>Civil szervezetek támogatása</t>
  </si>
  <si>
    <t>Házi segítségnyújtás</t>
  </si>
  <si>
    <t>Szociális étkeztetés</t>
  </si>
  <si>
    <t>Közfoglalkoztatás</t>
  </si>
  <si>
    <t>Könyvtári szolgáltatás</t>
  </si>
  <si>
    <t>Közművelődési tevékenységek és támogatások</t>
  </si>
  <si>
    <t>Köztemető-fenntartás és működtetés</t>
  </si>
  <si>
    <t>Munkahelyi étkeztetés köznevelési intézményben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</si>
  <si>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</si>
  <si>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</si>
  <si>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</si>
  <si>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</si>
  <si>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</si>
  <si>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</si>
  <si>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</si>
  <si>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</si>
  <si>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</si>
  <si>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</si>
  <si>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</si>
  <si>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</si>
  <si>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</si>
  <si>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</si>
  <si>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</si>
  <si>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</si>
  <si>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</si>
  <si>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</si>
  <si>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</si>
  <si>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</si>
  <si>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</si>
  <si>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</si>
  <si>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</si>
  <si>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</si>
  <si>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</si>
  <si>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Speciális tehetséggondozó program</t>
  </si>
  <si>
    <t>Civil szervezetek működési támogatása</t>
  </si>
  <si>
    <t>Önként vállalt feladatok összesen:</t>
  </si>
  <si>
    <t>Kötelező feladatok összesen:</t>
  </si>
  <si>
    <t>MŰKÖDÉSI KÖLTSÉGVETÉS ÖSSZESEN:</t>
  </si>
  <si>
    <t>FELHALMOZÁSI KÖLTÉGVETÉS</t>
  </si>
  <si>
    <t>Kötelező feladatok</t>
  </si>
  <si>
    <t>Önkormányzati igazgatási tevékenység</t>
  </si>
  <si>
    <t>Utak, járdák felújtása</t>
  </si>
  <si>
    <t>Város-és községgazdálkodás</t>
  </si>
  <si>
    <t>FELHALMOZÁSI KÖLTÉGVETÉS ÖSSZESEN:</t>
  </si>
  <si>
    <t>Önkormányzati szakfeladatok összesen</t>
  </si>
  <si>
    <t>Kiemelt BEVÉTELI előírányzatok</t>
  </si>
  <si>
    <t>Költségvetési támogatások</t>
  </si>
  <si>
    <t>Saját bevételek</t>
  </si>
  <si>
    <t>Átvett pénzeszközök</t>
  </si>
  <si>
    <t>Pénzmaradvány</t>
  </si>
  <si>
    <t>Hitel</t>
  </si>
  <si>
    <t>Felhalmozási bevétel</t>
  </si>
  <si>
    <t>Bevételek összesen</t>
  </si>
  <si>
    <t>Munkaadókat terhelő járulékok és szociális hozzájárulási adó</t>
  </si>
  <si>
    <t>MÜKÖDÉSI KÖLTSÉGVETÉS</t>
  </si>
  <si>
    <t>Önkormányzatok igazgat. Tevékenysége</t>
  </si>
  <si>
    <t>Önkormányzati jogalkotás</t>
  </si>
  <si>
    <t>MŰKÖDÉSI KÖLTSÉGVETÉS ÖSSZESEN</t>
  </si>
  <si>
    <t xml:space="preserve">MŰKÖDÉSI KÖLTSÉGVETÉS </t>
  </si>
  <si>
    <t>óvodai nevelás, ellátás</t>
  </si>
  <si>
    <t>központi konyha</t>
  </si>
  <si>
    <t>Általános Művelődési Központ</t>
  </si>
  <si>
    <t>Kultúra igazgatása</t>
  </si>
  <si>
    <t>Általános Művelődési Központ Összesen:</t>
  </si>
  <si>
    <t>Önkormányzatok elszámolásai a központi költségvettéssel (Helyi önkormányzatok általános támogatása)</t>
  </si>
  <si>
    <t>Óvodai nevelés, ellátás (egyes köznevelési feladatok támogatása)</t>
  </si>
  <si>
    <t>Gyermekétkeztetés köznevelési intézményekben</t>
  </si>
  <si>
    <t>Önkormányzat közhatalmi bevételei-helyi adó</t>
  </si>
  <si>
    <t>Fogorvos</t>
  </si>
  <si>
    <t>Finanszírozási bevételek (maradvány igénybevétele):</t>
  </si>
  <si>
    <t>POLGÁRMESTERI HIVATAL</t>
  </si>
  <si>
    <t>POlGÁRMESTERI HIVATAL ÖSSZESEN:</t>
  </si>
  <si>
    <t>POLGÁRMESTERI HIVATAL ÖSSZESEN:</t>
  </si>
  <si>
    <t>Pályázati forrás:</t>
  </si>
  <si>
    <t>Közüzemi díjak</t>
  </si>
  <si>
    <t xml:space="preserve">Rendezvények </t>
  </si>
  <si>
    <t>Orvosi ügyeleti ellátás</t>
  </si>
  <si>
    <t>Szociális pénzbeli ellátások, támogatások</t>
  </si>
  <si>
    <t>HÉSZ módosítás</t>
  </si>
  <si>
    <t>Önkormányzati vagyonnal való gazd.feladat</t>
  </si>
  <si>
    <t>Intézmény finanszírozás</t>
  </si>
  <si>
    <t>Létszám-keret</t>
  </si>
  <si>
    <t xml:space="preserve">Tartalék </t>
  </si>
  <si>
    <t>Pénzeszköz átadása,egyéb támogatás, szolidaritási hozzájárulás</t>
  </si>
  <si>
    <t>Létszámkeret</t>
  </si>
  <si>
    <t>3. számú melléklet a 2/2018. (II.16.)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</si>
</sst>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F_t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wrapText="1"/>
    </xf>
    <xf numFmtId="164" fontId="0" fillId="0" borderId="0" xfId="0" applyNumberFormat="1"/>
    <xf numFmtId="0" fontId="1" fillId="0" borderId="1" xfId="0" applyFont="1" applyBorder="1"/>
    <xf numFmtId="0" fontId="1" fillId="0" borderId="0" xfId="0" applyFont="1"/>
    <xf numFmtId="164" fontId="1" fillId="2" borderId="1" xfId="0" applyNumberFormat="1" applyFont="1" applyFill="1" applyBorder="1"/>
    <xf numFmtId="164" fontId="0" fillId="2" borderId="1" xfId="0" applyNumberFormat="1" applyFill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0" fillId="2" borderId="1" xfId="0" applyFill="1" applyBorder="1"/>
    <xf numFmtId="0" fontId="0" fillId="3" borderId="1" xfId="0" applyFill="1" applyBorder="1"/>
    <xf numFmtId="0" fontId="1" fillId="4" borderId="1" xfId="0" applyFont="1" applyFill="1" applyBorder="1"/>
    <xf numFmtId="0" fontId="0" fillId="4" borderId="1" xfId="0" applyFill="1" applyBorder="1"/>
    <xf numFmtId="164" fontId="0" fillId="3" borderId="1" xfId="0" applyNumberFormat="1" applyFill="1" applyBorder="1"/>
    <xf numFmtId="164" fontId="1" fillId="4" borderId="1" xfId="0" applyNumberFormat="1" applyFont="1" applyFill="1" applyBorder="1"/>
    <xf numFmtId="164" fontId="0" fillId="4" borderId="1" xfId="0" applyNumberFormat="1" applyFill="1" applyBorder="1"/>
    <xf numFmtId="164" fontId="1" fillId="0" borderId="0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164" fontId="1" fillId="0" borderId="0" xfId="0" applyNumberFormat="1" applyFont="1"/>
    <xf numFmtId="164" fontId="1" fillId="0" borderId="1" xfId="0" applyNumberFormat="1" applyFont="1" applyFill="1" applyBorder="1"/>
    <xf numFmtId="164" fontId="1" fillId="0" borderId="0" xfId="0" applyNumberFormat="1" applyFont="1" applyFill="1" applyBorder="1"/>
    <xf numFmtId="164" fontId="4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ill="1" applyBorder="1"/>
    <xf numFmtId="164" fontId="0" fillId="0" borderId="0" xfId="0" applyNumberFormat="1" applyFill="1" applyBorder="1"/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abSelected="1" workbookViewId="0">
      <selection activeCell="A2" sqref="A2:A4"/>
    </sheetView>
  </sheetViews>
  <sheetFormatPr defaultRowHeight="15" x14ac:dyDescent="0.25"/>
  <cols>
    <col min="1" max="4" width="3.7109375" bestFit="1" customWidth="1"/>
    <col min="8" max="8" width="25.5703125" customWidth="1"/>
    <col min="9" max="9" width="12" style="14" bestFit="1" customWidth="1"/>
    <col min="10" max="11" width="15" style="14" bestFit="1" customWidth="1"/>
    <col min="12" max="12" width="14.28515625" style="14" bestFit="1" customWidth="1"/>
    <col min="13" max="13" width="12" style="14" bestFit="1" customWidth="1"/>
    <col min="14" max="14" width="13.85546875" style="14" bestFit="1" customWidth="1"/>
    <col min="15" max="15" width="12" style="14" bestFit="1" customWidth="1"/>
    <col min="16" max="16" width="13.140625" style="14" bestFit="1" customWidth="1"/>
    <col min="17" max="17" width="12.7109375" style="14" customWidth="1"/>
    <col min="18" max="18" width="16.5703125" style="36" customWidth="1"/>
    <col min="19" max="22" width="3.7109375" bestFit="1" customWidth="1"/>
    <col min="26" max="26" width="30.140625" customWidth="1"/>
    <col min="27" max="27" width="14.140625" style="14" customWidth="1"/>
    <col min="28" max="28" width="14.85546875" style="14" customWidth="1"/>
    <col min="29" max="29" width="14" style="14" customWidth="1"/>
    <col min="30" max="30" width="14.85546875" style="14" customWidth="1"/>
    <col min="31" max="31" width="11.85546875" style="14" customWidth="1"/>
    <col min="32" max="32" width="12.42578125" style="14" customWidth="1"/>
    <col min="33" max="33" width="13.140625" style="14" bestFit="1" customWidth="1"/>
    <col min="34" max="34" width="14.42578125" style="14" customWidth="1"/>
  </cols>
  <sheetData>
    <row r="1" spans="1:34" x14ac:dyDescent="0.25">
      <c r="A1" s="71" t="s">
        <v>112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34" ht="23.25" customHeight="1" x14ac:dyDescent="0.25">
      <c r="A2" s="65" t="s">
        <v>0</v>
      </c>
      <c r="B2" s="66" t="s">
        <v>1</v>
      </c>
      <c r="C2" s="65" t="s">
        <v>2</v>
      </c>
      <c r="D2" s="65" t="s">
        <v>3</v>
      </c>
      <c r="E2" s="69" t="s">
        <v>4</v>
      </c>
      <c r="F2" s="69"/>
      <c r="G2" s="69"/>
      <c r="H2" s="69"/>
      <c r="I2" s="70" t="s">
        <v>5</v>
      </c>
      <c r="J2" s="70"/>
      <c r="K2" s="70"/>
      <c r="L2" s="70"/>
      <c r="M2" s="70"/>
      <c r="N2" s="70"/>
      <c r="O2" s="70"/>
      <c r="P2" s="70"/>
      <c r="Q2" s="70"/>
      <c r="R2" s="70"/>
      <c r="S2" s="65" t="s">
        <v>0</v>
      </c>
      <c r="T2" s="66" t="s">
        <v>1</v>
      </c>
      <c r="U2" s="65" t="s">
        <v>2</v>
      </c>
      <c r="V2" s="65" t="s">
        <v>3</v>
      </c>
      <c r="W2" s="53" t="s">
        <v>4</v>
      </c>
      <c r="X2" s="53"/>
      <c r="Y2" s="53"/>
      <c r="Z2" s="53"/>
      <c r="AA2" s="72" t="s">
        <v>72</v>
      </c>
      <c r="AB2" s="72"/>
      <c r="AC2" s="72"/>
      <c r="AD2" s="72"/>
      <c r="AE2" s="72"/>
      <c r="AF2" s="72"/>
      <c r="AG2" s="72"/>
      <c r="AH2" s="72"/>
    </row>
    <row r="3" spans="1:34" x14ac:dyDescent="0.25">
      <c r="A3" s="65"/>
      <c r="B3" s="67"/>
      <c r="C3" s="65"/>
      <c r="D3" s="65"/>
      <c r="E3" s="69"/>
      <c r="F3" s="69"/>
      <c r="G3" s="69"/>
      <c r="H3" s="69"/>
      <c r="I3" s="39">
        <v>1</v>
      </c>
      <c r="J3" s="39">
        <v>2</v>
      </c>
      <c r="K3" s="39">
        <v>3</v>
      </c>
      <c r="L3" s="39">
        <v>4</v>
      </c>
      <c r="M3" s="39">
        <v>5</v>
      </c>
      <c r="N3" s="39">
        <v>6</v>
      </c>
      <c r="O3" s="39">
        <v>7</v>
      </c>
      <c r="P3" s="39">
        <v>8</v>
      </c>
      <c r="Q3" s="39">
        <v>9</v>
      </c>
      <c r="R3" s="40">
        <v>10</v>
      </c>
      <c r="S3" s="65"/>
      <c r="T3" s="67"/>
      <c r="U3" s="65"/>
      <c r="V3" s="65"/>
      <c r="W3" s="53"/>
      <c r="X3" s="53"/>
      <c r="Y3" s="53"/>
      <c r="Z3" s="53"/>
      <c r="AA3" s="44" t="s">
        <v>45</v>
      </c>
      <c r="AB3" s="45" t="s">
        <v>46</v>
      </c>
      <c r="AC3" s="44" t="s">
        <v>47</v>
      </c>
      <c r="AD3" s="44" t="s">
        <v>48</v>
      </c>
      <c r="AE3" s="44" t="s">
        <v>49</v>
      </c>
      <c r="AF3" s="44" t="s">
        <v>50</v>
      </c>
      <c r="AG3" s="46" t="s">
        <v>51</v>
      </c>
      <c r="AH3" s="44" t="s">
        <v>52</v>
      </c>
    </row>
    <row r="4" spans="1:34" ht="63.75" x14ac:dyDescent="0.25">
      <c r="A4" s="65"/>
      <c r="B4" s="68"/>
      <c r="C4" s="65"/>
      <c r="D4" s="65"/>
      <c r="E4" s="69"/>
      <c r="F4" s="69"/>
      <c r="G4" s="69"/>
      <c r="H4" s="69"/>
      <c r="I4" s="41" t="s">
        <v>6</v>
      </c>
      <c r="J4" s="41" t="s">
        <v>7</v>
      </c>
      <c r="K4" s="39" t="s">
        <v>8</v>
      </c>
      <c r="L4" s="39" t="s">
        <v>101</v>
      </c>
      <c r="M4" s="41" t="s">
        <v>9</v>
      </c>
      <c r="N4" s="41" t="s">
        <v>110</v>
      </c>
      <c r="O4" s="41" t="s">
        <v>109</v>
      </c>
      <c r="P4" s="39" t="s">
        <v>12</v>
      </c>
      <c r="Q4" s="39" t="s">
        <v>13</v>
      </c>
      <c r="R4" s="40" t="s">
        <v>14</v>
      </c>
      <c r="S4" s="65"/>
      <c r="T4" s="68"/>
      <c r="U4" s="65"/>
      <c r="V4" s="65"/>
      <c r="W4" s="53"/>
      <c r="X4" s="53"/>
      <c r="Y4" s="53"/>
      <c r="Z4" s="53"/>
      <c r="AA4" s="47" t="s">
        <v>73</v>
      </c>
      <c r="AB4" s="45" t="s">
        <v>74</v>
      </c>
      <c r="AC4" s="47" t="s">
        <v>75</v>
      </c>
      <c r="AD4" s="48" t="s">
        <v>76</v>
      </c>
      <c r="AE4" s="48" t="s">
        <v>77</v>
      </c>
      <c r="AF4" s="47" t="s">
        <v>78</v>
      </c>
      <c r="AG4" s="49" t="s">
        <v>79</v>
      </c>
      <c r="AH4" s="47" t="s">
        <v>111</v>
      </c>
    </row>
    <row r="5" spans="1:34" x14ac:dyDescent="0.25">
      <c r="A5" s="1" t="s">
        <v>35</v>
      </c>
      <c r="B5" s="6"/>
      <c r="C5" s="1"/>
      <c r="D5" s="1"/>
      <c r="E5" s="3" t="s">
        <v>16</v>
      </c>
      <c r="F5" s="3"/>
      <c r="G5" s="3"/>
      <c r="H5" s="3"/>
      <c r="I5" s="73"/>
      <c r="J5" s="74"/>
      <c r="K5" s="74"/>
      <c r="L5" s="74"/>
      <c r="M5" s="74"/>
      <c r="N5" s="74"/>
      <c r="O5" s="74"/>
      <c r="P5" s="74"/>
      <c r="Q5" s="74"/>
      <c r="R5" s="74"/>
      <c r="S5" s="6" t="s">
        <v>35</v>
      </c>
      <c r="T5" s="6"/>
      <c r="U5" s="6"/>
      <c r="V5" s="6"/>
      <c r="W5" s="3" t="s">
        <v>16</v>
      </c>
      <c r="X5" s="3"/>
      <c r="Y5" s="3"/>
      <c r="Z5" s="3"/>
      <c r="AA5" s="75"/>
      <c r="AB5" s="75"/>
      <c r="AC5" s="75"/>
      <c r="AD5" s="75"/>
      <c r="AE5" s="75"/>
      <c r="AF5" s="75"/>
      <c r="AG5" s="75"/>
      <c r="AH5" s="75"/>
    </row>
    <row r="6" spans="1:34" x14ac:dyDescent="0.25">
      <c r="A6" s="1"/>
      <c r="B6" s="6"/>
      <c r="C6" s="1" t="s">
        <v>35</v>
      </c>
      <c r="D6" s="1"/>
      <c r="E6" s="59" t="s">
        <v>15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6"/>
      <c r="T6" s="6"/>
      <c r="U6" s="6" t="s">
        <v>35</v>
      </c>
      <c r="V6" s="6"/>
      <c r="W6" s="31"/>
      <c r="X6" s="31"/>
      <c r="Y6" s="31"/>
      <c r="AA6" s="75"/>
      <c r="AB6" s="75"/>
      <c r="AC6" s="75"/>
      <c r="AD6" s="75"/>
      <c r="AE6" s="75"/>
      <c r="AF6" s="75"/>
      <c r="AG6" s="75"/>
      <c r="AH6" s="75"/>
    </row>
    <row r="7" spans="1:34" x14ac:dyDescent="0.25">
      <c r="A7" s="1"/>
      <c r="B7" s="6" t="s">
        <v>35</v>
      </c>
      <c r="C7" s="1"/>
      <c r="D7" s="1"/>
      <c r="E7" s="52" t="s">
        <v>17</v>
      </c>
      <c r="F7" s="52"/>
      <c r="G7" s="52"/>
      <c r="H7" s="52"/>
      <c r="I7" s="12"/>
      <c r="J7" s="12"/>
      <c r="K7" s="12"/>
      <c r="L7" s="12"/>
      <c r="M7" s="12"/>
      <c r="N7" s="12"/>
      <c r="O7" s="12"/>
      <c r="P7" s="12">
        <v>50000000</v>
      </c>
      <c r="Q7" s="12">
        <v>105000000</v>
      </c>
      <c r="R7" s="17">
        <f>SUM(I7:Q7)</f>
        <v>155000000</v>
      </c>
      <c r="S7" s="6"/>
      <c r="T7" s="6" t="s">
        <v>35</v>
      </c>
      <c r="U7" s="6"/>
      <c r="V7" s="6"/>
      <c r="W7" s="52" t="s">
        <v>17</v>
      </c>
      <c r="X7" s="52"/>
      <c r="Y7" s="52"/>
      <c r="Z7" s="52"/>
      <c r="AA7" s="12"/>
      <c r="AB7" s="12"/>
      <c r="AC7" s="12"/>
      <c r="AD7" s="12"/>
      <c r="AE7" s="12"/>
      <c r="AF7" s="12"/>
      <c r="AG7" s="17">
        <f t="shared" ref="AG7:AG46" si="0">SUM(AA7:AF7)</f>
        <v>0</v>
      </c>
      <c r="AH7" s="12"/>
    </row>
    <row r="8" spans="1:34" x14ac:dyDescent="0.25">
      <c r="A8" s="1"/>
      <c r="B8" s="6" t="s">
        <v>36</v>
      </c>
      <c r="C8" s="1"/>
      <c r="D8" s="1"/>
      <c r="E8" s="52" t="s">
        <v>18</v>
      </c>
      <c r="F8" s="52"/>
      <c r="G8" s="52"/>
      <c r="H8" s="52"/>
      <c r="I8" s="12"/>
      <c r="J8" s="12"/>
      <c r="K8" s="12"/>
      <c r="L8" s="12"/>
      <c r="M8" s="12"/>
      <c r="N8" s="12"/>
      <c r="O8" s="12"/>
      <c r="P8" s="12"/>
      <c r="Q8" s="12"/>
      <c r="R8" s="17">
        <f t="shared" ref="R8:R46" si="1">SUM(I8:Q8)</f>
        <v>0</v>
      </c>
      <c r="S8" s="6"/>
      <c r="T8" s="6" t="s">
        <v>36</v>
      </c>
      <c r="U8" s="6"/>
      <c r="V8" s="6"/>
      <c r="W8" s="52" t="s">
        <v>18</v>
      </c>
      <c r="X8" s="52"/>
      <c r="Y8" s="52"/>
      <c r="Z8" s="52"/>
      <c r="AA8" s="12"/>
      <c r="AB8" s="12">
        <v>1200000</v>
      </c>
      <c r="AC8" s="12"/>
      <c r="AD8" s="12"/>
      <c r="AE8" s="12"/>
      <c r="AF8" s="12"/>
      <c r="AG8" s="17">
        <f t="shared" si="0"/>
        <v>1200000</v>
      </c>
      <c r="AH8" s="12"/>
    </row>
    <row r="9" spans="1:34" x14ac:dyDescent="0.25">
      <c r="A9" s="1"/>
      <c r="B9" s="6" t="s">
        <v>37</v>
      </c>
      <c r="C9" s="1"/>
      <c r="D9" s="1"/>
      <c r="E9" s="52" t="s">
        <v>19</v>
      </c>
      <c r="F9" s="52"/>
      <c r="G9" s="52"/>
      <c r="H9" s="52"/>
      <c r="I9" s="12"/>
      <c r="J9" s="12"/>
      <c r="K9" s="12"/>
      <c r="L9" s="12"/>
      <c r="M9" s="12"/>
      <c r="N9" s="12"/>
      <c r="O9" s="12"/>
      <c r="P9" s="12"/>
      <c r="Q9" s="12"/>
      <c r="R9" s="17">
        <f t="shared" si="1"/>
        <v>0</v>
      </c>
      <c r="S9" s="6"/>
      <c r="T9" s="6" t="s">
        <v>37</v>
      </c>
      <c r="U9" s="6"/>
      <c r="V9" s="6"/>
      <c r="W9" s="52" t="s">
        <v>19</v>
      </c>
      <c r="X9" s="52"/>
      <c r="Y9" s="52"/>
      <c r="Z9" s="52"/>
      <c r="AA9" s="12"/>
      <c r="AB9" s="12"/>
      <c r="AC9" s="12"/>
      <c r="AD9" s="12"/>
      <c r="AE9" s="12"/>
      <c r="AF9" s="12"/>
      <c r="AG9" s="17">
        <f t="shared" si="0"/>
        <v>0</v>
      </c>
      <c r="AH9" s="12"/>
    </row>
    <row r="10" spans="1:34" x14ac:dyDescent="0.25">
      <c r="A10" s="1"/>
      <c r="B10" s="6" t="s">
        <v>38</v>
      </c>
      <c r="C10" s="1"/>
      <c r="D10" s="1"/>
      <c r="E10" s="52" t="s">
        <v>20</v>
      </c>
      <c r="F10" s="52"/>
      <c r="G10" s="52"/>
      <c r="H10" s="52"/>
      <c r="I10" s="12"/>
      <c r="J10" s="12"/>
      <c r="K10" s="12"/>
      <c r="L10" s="12"/>
      <c r="M10" s="12"/>
      <c r="N10" s="12"/>
      <c r="O10" s="12"/>
      <c r="P10" s="12"/>
      <c r="Q10" s="12"/>
      <c r="R10" s="17">
        <f t="shared" si="1"/>
        <v>0</v>
      </c>
      <c r="S10" s="6"/>
      <c r="T10" s="6" t="s">
        <v>38</v>
      </c>
      <c r="U10" s="6"/>
      <c r="V10" s="6"/>
      <c r="W10" s="52" t="s">
        <v>20</v>
      </c>
      <c r="X10" s="52"/>
      <c r="Y10" s="52"/>
      <c r="Z10" s="52"/>
      <c r="AA10" s="12"/>
      <c r="AB10" s="12"/>
      <c r="AC10" s="12"/>
      <c r="AD10" s="12"/>
      <c r="AE10" s="12"/>
      <c r="AF10" s="12"/>
      <c r="AG10" s="17">
        <f t="shared" si="0"/>
        <v>0</v>
      </c>
      <c r="AH10" s="12"/>
    </row>
    <row r="11" spans="1:34" x14ac:dyDescent="0.25">
      <c r="A11" s="1"/>
      <c r="B11" s="6" t="s">
        <v>39</v>
      </c>
      <c r="C11" s="1"/>
      <c r="D11" s="1"/>
      <c r="E11" s="52" t="s">
        <v>21</v>
      </c>
      <c r="F11" s="52"/>
      <c r="G11" s="52"/>
      <c r="H11" s="52"/>
      <c r="I11" s="12"/>
      <c r="J11" s="12"/>
      <c r="K11" s="12">
        <v>1739000</v>
      </c>
      <c r="L11" s="12"/>
      <c r="M11" s="12"/>
      <c r="N11" s="12"/>
      <c r="O11" s="12"/>
      <c r="P11" s="12"/>
      <c r="Q11" s="12"/>
      <c r="R11" s="17">
        <f t="shared" si="1"/>
        <v>1739000</v>
      </c>
      <c r="S11" s="6"/>
      <c r="T11" s="6" t="s">
        <v>39</v>
      </c>
      <c r="U11" s="6"/>
      <c r="V11" s="6"/>
      <c r="W11" s="52" t="s">
        <v>21</v>
      </c>
      <c r="X11" s="52"/>
      <c r="Y11" s="52"/>
      <c r="Z11" s="52"/>
      <c r="AA11" s="12"/>
      <c r="AB11" s="12"/>
      <c r="AC11" s="12"/>
      <c r="AD11" s="12"/>
      <c r="AE11" s="12"/>
      <c r="AF11" s="12"/>
      <c r="AG11" s="17">
        <f t="shared" si="0"/>
        <v>0</v>
      </c>
      <c r="AH11" s="12"/>
    </row>
    <row r="12" spans="1:34" x14ac:dyDescent="0.25">
      <c r="A12" s="1"/>
      <c r="B12" s="6" t="s">
        <v>40</v>
      </c>
      <c r="C12" s="1"/>
      <c r="D12" s="1"/>
      <c r="E12" s="52" t="s">
        <v>103</v>
      </c>
      <c r="F12" s="52"/>
      <c r="G12" s="52"/>
      <c r="H12" s="52"/>
      <c r="I12" s="12"/>
      <c r="J12" s="12"/>
      <c r="K12" s="12">
        <v>230800</v>
      </c>
      <c r="L12" s="12"/>
      <c r="M12" s="12"/>
      <c r="N12" s="12"/>
      <c r="O12" s="12"/>
      <c r="P12" s="12"/>
      <c r="Q12" s="12"/>
      <c r="R12" s="17">
        <f t="shared" si="1"/>
        <v>230800</v>
      </c>
      <c r="S12" s="6"/>
      <c r="T12" s="6" t="s">
        <v>40</v>
      </c>
      <c r="U12" s="6"/>
      <c r="V12" s="6"/>
      <c r="W12" s="52" t="s">
        <v>103</v>
      </c>
      <c r="X12" s="52"/>
      <c r="Y12" s="52"/>
      <c r="Z12" s="52"/>
      <c r="AA12" s="12"/>
      <c r="AB12" s="12"/>
      <c r="AC12" s="12"/>
      <c r="AD12" s="12"/>
      <c r="AE12" s="12"/>
      <c r="AF12" s="12"/>
      <c r="AG12" s="17">
        <f t="shared" si="0"/>
        <v>0</v>
      </c>
      <c r="AH12" s="12"/>
    </row>
    <row r="13" spans="1:34" x14ac:dyDescent="0.25">
      <c r="A13" s="1"/>
      <c r="B13" s="6" t="s">
        <v>41</v>
      </c>
      <c r="C13" s="1"/>
      <c r="D13" s="1"/>
      <c r="E13" s="52" t="s">
        <v>22</v>
      </c>
      <c r="F13" s="52"/>
      <c r="G13" s="52"/>
      <c r="H13" s="52"/>
      <c r="I13" s="12"/>
      <c r="J13" s="12"/>
      <c r="K13" s="12"/>
      <c r="L13" s="12"/>
      <c r="M13" s="12"/>
      <c r="N13" s="12">
        <v>116009328</v>
      </c>
      <c r="O13" s="12"/>
      <c r="P13" s="12"/>
      <c r="Q13" s="12"/>
      <c r="R13" s="17">
        <f t="shared" si="1"/>
        <v>116009328</v>
      </c>
      <c r="S13" s="6"/>
      <c r="T13" s="6" t="s">
        <v>41</v>
      </c>
      <c r="U13" s="6"/>
      <c r="V13" s="6"/>
      <c r="W13" s="52" t="s">
        <v>22</v>
      </c>
      <c r="X13" s="52"/>
      <c r="Y13" s="52"/>
      <c r="Z13" s="52"/>
      <c r="AA13" s="12"/>
      <c r="AB13" s="12"/>
      <c r="AC13" s="12"/>
      <c r="AD13" s="12"/>
      <c r="AE13" s="12"/>
      <c r="AF13" s="12"/>
      <c r="AG13" s="17">
        <f t="shared" si="0"/>
        <v>0</v>
      </c>
      <c r="AH13" s="12"/>
    </row>
    <row r="14" spans="1:34" x14ac:dyDescent="0.25">
      <c r="A14" s="1"/>
      <c r="B14" s="6" t="s">
        <v>42</v>
      </c>
      <c r="C14" s="1"/>
      <c r="D14" s="1"/>
      <c r="E14" s="52" t="s">
        <v>23</v>
      </c>
      <c r="F14" s="52"/>
      <c r="G14" s="52"/>
      <c r="H14" s="52"/>
      <c r="I14" s="12"/>
      <c r="J14" s="12"/>
      <c r="K14" s="12"/>
      <c r="L14" s="12">
        <v>5235884</v>
      </c>
      <c r="M14" s="12"/>
      <c r="N14" s="12"/>
      <c r="O14" s="12"/>
      <c r="P14" s="12"/>
      <c r="Q14" s="12"/>
      <c r="R14" s="17">
        <f t="shared" si="1"/>
        <v>5235884</v>
      </c>
      <c r="S14" s="6"/>
      <c r="T14" s="6" t="s">
        <v>42</v>
      </c>
      <c r="U14" s="6"/>
      <c r="V14" s="6"/>
      <c r="W14" s="52" t="s">
        <v>23</v>
      </c>
      <c r="X14" s="52"/>
      <c r="Y14" s="52"/>
      <c r="Z14" s="52"/>
      <c r="AA14" s="12"/>
      <c r="AB14" s="12"/>
      <c r="AC14" s="12"/>
      <c r="AD14" s="12"/>
      <c r="AE14" s="12"/>
      <c r="AF14" s="12"/>
      <c r="AG14" s="17">
        <f t="shared" si="0"/>
        <v>0</v>
      </c>
      <c r="AH14" s="12"/>
    </row>
    <row r="15" spans="1:34" s="8" customFormat="1" ht="28.5" customHeight="1" x14ac:dyDescent="0.25">
      <c r="A15" s="7"/>
      <c r="B15" s="7" t="s">
        <v>43</v>
      </c>
      <c r="C15" s="7"/>
      <c r="D15" s="7"/>
      <c r="E15" s="64" t="s">
        <v>91</v>
      </c>
      <c r="F15" s="64"/>
      <c r="G15" s="64"/>
      <c r="H15" s="64"/>
      <c r="I15" s="13">
        <v>10635532</v>
      </c>
      <c r="J15" s="13">
        <v>2540124</v>
      </c>
      <c r="K15" s="13">
        <v>6349000</v>
      </c>
      <c r="L15" s="13">
        <v>1790566</v>
      </c>
      <c r="M15" s="13"/>
      <c r="N15" s="13">
        <v>5518999</v>
      </c>
      <c r="O15" s="13"/>
      <c r="P15" s="13"/>
      <c r="Q15" s="12">
        <v>24746712</v>
      </c>
      <c r="R15" s="17">
        <f>SUM(I15:Q15)</f>
        <v>51580933</v>
      </c>
      <c r="S15" s="7"/>
      <c r="T15" s="7" t="s">
        <v>43</v>
      </c>
      <c r="U15" s="7"/>
      <c r="V15" s="7"/>
      <c r="W15" s="64" t="s">
        <v>91</v>
      </c>
      <c r="X15" s="64"/>
      <c r="Y15" s="64"/>
      <c r="Z15" s="64"/>
      <c r="AA15" s="13">
        <v>19667997</v>
      </c>
      <c r="AB15" s="13"/>
      <c r="AC15" s="13"/>
      <c r="AD15" s="13"/>
      <c r="AE15" s="13"/>
      <c r="AF15" s="13">
        <v>15000000</v>
      </c>
      <c r="AG15" s="17">
        <f t="shared" si="0"/>
        <v>34667997</v>
      </c>
      <c r="AH15" s="50">
        <v>2</v>
      </c>
    </row>
    <row r="16" spans="1:34" x14ac:dyDescent="0.25">
      <c r="A16" s="1"/>
      <c r="B16" s="6" t="s">
        <v>44</v>
      </c>
      <c r="C16" s="1"/>
      <c r="D16" s="1"/>
      <c r="E16" s="52" t="s">
        <v>24</v>
      </c>
      <c r="F16" s="52"/>
      <c r="G16" s="52"/>
      <c r="H16" s="52"/>
      <c r="I16" s="12">
        <v>3163992</v>
      </c>
      <c r="J16" s="12">
        <v>835662</v>
      </c>
      <c r="K16" s="12">
        <v>15642000</v>
      </c>
      <c r="L16" s="12"/>
      <c r="M16" s="12"/>
      <c r="N16" s="12"/>
      <c r="O16" s="12"/>
      <c r="P16" s="12">
        <v>116000000</v>
      </c>
      <c r="Q16" s="12"/>
      <c r="R16" s="17">
        <f t="shared" si="1"/>
        <v>135641654</v>
      </c>
      <c r="S16" s="6"/>
      <c r="T16" s="6" t="s">
        <v>44</v>
      </c>
      <c r="U16" s="6"/>
      <c r="V16" s="6"/>
      <c r="W16" s="52" t="s">
        <v>24</v>
      </c>
      <c r="X16" s="52"/>
      <c r="Y16" s="52"/>
      <c r="Z16" s="52"/>
      <c r="AA16" s="12"/>
      <c r="AB16" s="12"/>
      <c r="AC16" s="12"/>
      <c r="AD16" s="12"/>
      <c r="AE16" s="12"/>
      <c r="AF16" s="12"/>
      <c r="AG16" s="17">
        <f t="shared" si="0"/>
        <v>0</v>
      </c>
      <c r="AH16" s="12"/>
    </row>
    <row r="17" spans="1:34" x14ac:dyDescent="0.25">
      <c r="A17" s="1"/>
      <c r="B17" s="6" t="s">
        <v>45</v>
      </c>
      <c r="C17" s="1"/>
      <c r="D17" s="1"/>
      <c r="E17" s="52" t="s">
        <v>92</v>
      </c>
      <c r="F17" s="52"/>
      <c r="G17" s="52"/>
      <c r="H17" s="52"/>
      <c r="I17" s="12"/>
      <c r="J17" s="12"/>
      <c r="K17" s="12"/>
      <c r="L17" s="12"/>
      <c r="M17" s="12"/>
      <c r="N17" s="12"/>
      <c r="O17" s="12"/>
      <c r="P17" s="12"/>
      <c r="Q17" s="12">
        <v>10000000</v>
      </c>
      <c r="R17" s="17">
        <f t="shared" si="1"/>
        <v>10000000</v>
      </c>
      <c r="S17" s="6"/>
      <c r="T17" s="6" t="s">
        <v>45</v>
      </c>
      <c r="U17" s="6"/>
      <c r="V17" s="6"/>
      <c r="W17" s="52" t="s">
        <v>92</v>
      </c>
      <c r="X17" s="52"/>
      <c r="Y17" s="52"/>
      <c r="Z17" s="52"/>
      <c r="AA17" s="12">
        <v>44383800</v>
      </c>
      <c r="AB17" s="12"/>
      <c r="AC17" s="12"/>
      <c r="AD17" s="12"/>
      <c r="AE17" s="12"/>
      <c r="AF17" s="12"/>
      <c r="AG17" s="17">
        <f t="shared" si="0"/>
        <v>44383800</v>
      </c>
      <c r="AH17" s="12"/>
    </row>
    <row r="18" spans="1:34" x14ac:dyDescent="0.25">
      <c r="A18" s="1"/>
      <c r="B18" s="6" t="s">
        <v>46</v>
      </c>
      <c r="C18" s="1"/>
      <c r="D18" s="1"/>
      <c r="E18" s="52" t="s">
        <v>25</v>
      </c>
      <c r="F18" s="52"/>
      <c r="G18" s="52"/>
      <c r="H18" s="52"/>
      <c r="I18" s="12">
        <v>2539544</v>
      </c>
      <c r="J18" s="12">
        <v>777249</v>
      </c>
      <c r="K18" s="12">
        <v>92000</v>
      </c>
      <c r="L18" s="12"/>
      <c r="M18" s="12"/>
      <c r="N18" s="12"/>
      <c r="O18" s="12"/>
      <c r="P18" s="12">
        <v>600000</v>
      </c>
      <c r="Q18" s="12"/>
      <c r="R18" s="17">
        <f t="shared" si="1"/>
        <v>4008793</v>
      </c>
      <c r="S18" s="6"/>
      <c r="T18" s="6" t="s">
        <v>46</v>
      </c>
      <c r="U18" s="6"/>
      <c r="V18" s="6"/>
      <c r="W18" s="52" t="s">
        <v>25</v>
      </c>
      <c r="X18" s="52"/>
      <c r="Y18" s="52"/>
      <c r="Z18" s="52"/>
      <c r="AA18" s="12"/>
      <c r="AB18" s="12"/>
      <c r="AC18" s="12">
        <v>5200000</v>
      </c>
      <c r="AD18" s="12"/>
      <c r="AE18" s="12"/>
      <c r="AF18" s="12"/>
      <c r="AG18" s="17">
        <f t="shared" si="0"/>
        <v>5200000</v>
      </c>
      <c r="AH18" s="12">
        <v>1</v>
      </c>
    </row>
    <row r="19" spans="1:34" x14ac:dyDescent="0.25">
      <c r="A19" s="6"/>
      <c r="B19" s="6"/>
      <c r="C19" s="6"/>
      <c r="D19" s="6"/>
      <c r="E19" s="61" t="s">
        <v>95</v>
      </c>
      <c r="F19" s="62"/>
      <c r="G19" s="62"/>
      <c r="H19" s="63"/>
      <c r="I19" s="12"/>
      <c r="J19" s="12"/>
      <c r="K19" s="12">
        <v>6800000</v>
      </c>
      <c r="L19" s="12"/>
      <c r="M19" s="12"/>
      <c r="O19" s="12"/>
      <c r="P19" s="12"/>
      <c r="Q19" s="12"/>
      <c r="R19" s="17">
        <f t="shared" si="1"/>
        <v>6800000</v>
      </c>
      <c r="S19" s="6"/>
      <c r="T19" s="6"/>
      <c r="U19" s="6"/>
      <c r="V19" s="6"/>
      <c r="W19" s="61" t="s">
        <v>95</v>
      </c>
      <c r="X19" s="62"/>
      <c r="Y19" s="62"/>
      <c r="Z19" s="63"/>
      <c r="AA19" s="12"/>
      <c r="AB19" s="12"/>
      <c r="AC19" s="12">
        <v>6800000</v>
      </c>
      <c r="AD19" s="12"/>
      <c r="AE19" s="12"/>
      <c r="AF19" s="12"/>
      <c r="AG19" s="17">
        <f t="shared" si="0"/>
        <v>6800000</v>
      </c>
      <c r="AH19" s="12"/>
    </row>
    <row r="20" spans="1:34" x14ac:dyDescent="0.25">
      <c r="A20" s="6"/>
      <c r="B20" s="6" t="s">
        <v>47</v>
      </c>
      <c r="C20" s="6"/>
      <c r="D20" s="6"/>
      <c r="E20" s="52" t="s">
        <v>104</v>
      </c>
      <c r="F20" s="52"/>
      <c r="G20" s="52"/>
      <c r="H20" s="52"/>
      <c r="I20" s="12"/>
      <c r="J20" s="12"/>
      <c r="K20" s="12"/>
      <c r="L20" s="12"/>
      <c r="M20" s="12">
        <v>14587000</v>
      </c>
      <c r="N20" s="12"/>
      <c r="O20" s="12"/>
      <c r="P20" s="12"/>
      <c r="Q20" s="12"/>
      <c r="R20" s="17">
        <f t="shared" si="1"/>
        <v>14587000</v>
      </c>
      <c r="S20" s="6"/>
      <c r="T20" s="6" t="s">
        <v>47</v>
      </c>
      <c r="U20" s="6"/>
      <c r="V20" s="6"/>
      <c r="W20" s="52" t="s">
        <v>104</v>
      </c>
      <c r="X20" s="52"/>
      <c r="Y20" s="52"/>
      <c r="Z20" s="52"/>
      <c r="AA20" s="12"/>
      <c r="AB20" s="12"/>
      <c r="AC20" s="12"/>
      <c r="AD20" s="12"/>
      <c r="AE20" s="12"/>
      <c r="AF20" s="12"/>
      <c r="AG20" s="17">
        <f t="shared" si="0"/>
        <v>0</v>
      </c>
      <c r="AH20" s="12"/>
    </row>
    <row r="21" spans="1:34" x14ac:dyDescent="0.25">
      <c r="A21" s="1"/>
      <c r="B21" s="6" t="s">
        <v>48</v>
      </c>
      <c r="C21" s="1"/>
      <c r="D21" s="1"/>
      <c r="E21" s="52" t="s">
        <v>105</v>
      </c>
      <c r="F21" s="52"/>
      <c r="G21" s="52"/>
      <c r="H21" s="52"/>
      <c r="I21" s="12"/>
      <c r="J21" s="12"/>
      <c r="K21" s="12">
        <v>7000000</v>
      </c>
      <c r="L21" s="12"/>
      <c r="M21" s="12"/>
      <c r="N21" s="12"/>
      <c r="O21" s="12"/>
      <c r="P21" s="12"/>
      <c r="Q21" s="12"/>
      <c r="R21" s="17">
        <f t="shared" si="1"/>
        <v>7000000</v>
      </c>
      <c r="S21" s="6"/>
      <c r="T21" s="6" t="s">
        <v>48</v>
      </c>
      <c r="U21" s="6"/>
      <c r="V21" s="6"/>
      <c r="W21" s="52" t="s">
        <v>105</v>
      </c>
      <c r="X21" s="52"/>
      <c r="Y21" s="52"/>
      <c r="Z21" s="52"/>
      <c r="AA21" s="12"/>
      <c r="AB21" s="12"/>
      <c r="AC21" s="12"/>
      <c r="AD21" s="12"/>
      <c r="AE21" s="12"/>
      <c r="AF21" s="12"/>
      <c r="AG21" s="17">
        <f t="shared" si="0"/>
        <v>0</v>
      </c>
      <c r="AH21" s="12"/>
    </row>
    <row r="22" spans="1:34" x14ac:dyDescent="0.25">
      <c r="A22" s="1"/>
      <c r="B22" s="6" t="s">
        <v>49</v>
      </c>
      <c r="C22" s="1"/>
      <c r="D22" s="1"/>
      <c r="E22" s="52" t="s">
        <v>27</v>
      </c>
      <c r="F22" s="52"/>
      <c r="G22" s="52"/>
      <c r="H22" s="52"/>
      <c r="I22" s="12"/>
      <c r="J22" s="12"/>
      <c r="K22" s="12"/>
      <c r="L22" s="12"/>
      <c r="M22" s="12"/>
      <c r="N22" s="12"/>
      <c r="O22" s="12"/>
      <c r="P22" s="12"/>
      <c r="Q22" s="12"/>
      <c r="R22" s="17">
        <f t="shared" si="1"/>
        <v>0</v>
      </c>
      <c r="S22" s="6"/>
      <c r="T22" s="6" t="s">
        <v>49</v>
      </c>
      <c r="U22" s="6"/>
      <c r="V22" s="6"/>
      <c r="W22" s="52" t="s">
        <v>27</v>
      </c>
      <c r="X22" s="52"/>
      <c r="Y22" s="52"/>
      <c r="Z22" s="52"/>
      <c r="AA22" s="12"/>
      <c r="AB22" s="12"/>
      <c r="AC22" s="12"/>
      <c r="AD22" s="12"/>
      <c r="AE22" s="12"/>
      <c r="AF22" s="12"/>
      <c r="AG22" s="17">
        <f t="shared" si="0"/>
        <v>0</v>
      </c>
      <c r="AH22" s="12"/>
    </row>
    <row r="23" spans="1:34" x14ac:dyDescent="0.25">
      <c r="A23" s="1"/>
      <c r="B23" s="6" t="s">
        <v>50</v>
      </c>
      <c r="C23" s="1"/>
      <c r="D23" s="1"/>
      <c r="E23" s="52" t="s">
        <v>28</v>
      </c>
      <c r="F23" s="52"/>
      <c r="G23" s="52"/>
      <c r="H23" s="52"/>
      <c r="I23" s="12"/>
      <c r="J23" s="12"/>
      <c r="K23" s="12"/>
      <c r="L23" s="12"/>
      <c r="M23" s="12"/>
      <c r="N23" s="12"/>
      <c r="O23" s="12"/>
      <c r="P23" s="12"/>
      <c r="Q23" s="12"/>
      <c r="R23" s="17">
        <f t="shared" si="1"/>
        <v>0</v>
      </c>
      <c r="S23" s="6"/>
      <c r="T23" s="6" t="s">
        <v>50</v>
      </c>
      <c r="U23" s="6"/>
      <c r="V23" s="6"/>
      <c r="W23" s="52" t="s">
        <v>28</v>
      </c>
      <c r="X23" s="52"/>
      <c r="Y23" s="52"/>
      <c r="Z23" s="52"/>
      <c r="AA23" s="12"/>
      <c r="AB23" s="12"/>
      <c r="AC23" s="12"/>
      <c r="AD23" s="12"/>
      <c r="AE23" s="12"/>
      <c r="AF23" s="12"/>
      <c r="AG23" s="17">
        <f t="shared" si="0"/>
        <v>0</v>
      </c>
      <c r="AH23" s="12"/>
    </row>
    <row r="24" spans="1:34" x14ac:dyDescent="0.25">
      <c r="A24" s="1"/>
      <c r="B24" s="6" t="s">
        <v>51</v>
      </c>
      <c r="C24" s="1"/>
      <c r="D24" s="1"/>
      <c r="E24" s="52" t="s">
        <v>29</v>
      </c>
      <c r="F24" s="52"/>
      <c r="G24" s="52"/>
      <c r="H24" s="52"/>
      <c r="I24" s="12"/>
      <c r="J24" s="12"/>
      <c r="K24" s="12"/>
      <c r="L24" s="12"/>
      <c r="M24" s="12"/>
      <c r="N24" s="12"/>
      <c r="O24" s="12"/>
      <c r="P24" s="12"/>
      <c r="Q24" s="12"/>
      <c r="R24" s="17">
        <f t="shared" si="1"/>
        <v>0</v>
      </c>
      <c r="S24" s="6"/>
      <c r="T24" s="6" t="s">
        <v>51</v>
      </c>
      <c r="U24" s="6"/>
      <c r="V24" s="6"/>
      <c r="W24" s="52" t="s">
        <v>29</v>
      </c>
      <c r="X24" s="52"/>
      <c r="Y24" s="52"/>
      <c r="Z24" s="52"/>
      <c r="AA24" s="12">
        <v>387520</v>
      </c>
      <c r="AB24" s="12"/>
      <c r="AC24" s="12"/>
      <c r="AD24" s="12"/>
      <c r="AE24" s="12"/>
      <c r="AF24" s="12"/>
      <c r="AG24" s="17">
        <f t="shared" si="0"/>
        <v>387520</v>
      </c>
      <c r="AH24" s="12"/>
    </row>
    <row r="25" spans="1:34" x14ac:dyDescent="0.25">
      <c r="A25" s="1"/>
      <c r="B25" s="6" t="s">
        <v>52</v>
      </c>
      <c r="C25" s="1"/>
      <c r="D25" s="1"/>
      <c r="E25" s="52" t="s">
        <v>30</v>
      </c>
      <c r="F25" s="52"/>
      <c r="G25" s="52"/>
      <c r="H25" s="52"/>
      <c r="I25" s="12">
        <v>3452724</v>
      </c>
      <c r="J25" s="12">
        <v>506220</v>
      </c>
      <c r="K25" s="12"/>
      <c r="L25" s="12"/>
      <c r="M25" s="12"/>
      <c r="N25" s="12"/>
      <c r="O25" s="12"/>
      <c r="P25" s="12"/>
      <c r="Q25" s="12"/>
      <c r="R25" s="17">
        <f t="shared" si="1"/>
        <v>3958944</v>
      </c>
      <c r="S25" s="6"/>
      <c r="T25" s="6" t="s">
        <v>52</v>
      </c>
      <c r="U25" s="6"/>
      <c r="V25" s="6"/>
      <c r="W25" s="52" t="s">
        <v>30</v>
      </c>
      <c r="X25" s="52"/>
      <c r="Y25" s="52"/>
      <c r="Z25" s="52"/>
      <c r="AA25" s="12"/>
      <c r="AB25" s="12"/>
      <c r="AC25" s="12">
        <v>4843572</v>
      </c>
      <c r="AD25" s="12"/>
      <c r="AE25" s="12"/>
      <c r="AF25" s="12"/>
      <c r="AG25" s="17">
        <f t="shared" si="0"/>
        <v>4843572</v>
      </c>
      <c r="AH25" s="12">
        <v>5</v>
      </c>
    </row>
    <row r="26" spans="1:34" x14ac:dyDescent="0.25">
      <c r="A26" s="1"/>
      <c r="B26" s="6" t="s">
        <v>53</v>
      </c>
      <c r="C26" s="1"/>
      <c r="D26" s="1"/>
      <c r="E26" s="52" t="s">
        <v>31</v>
      </c>
      <c r="F26" s="52"/>
      <c r="G26" s="52"/>
      <c r="H26" s="52"/>
      <c r="I26" s="12"/>
      <c r="J26" s="12"/>
      <c r="K26" s="12"/>
      <c r="L26" s="12"/>
      <c r="M26" s="12"/>
      <c r="N26" s="12"/>
      <c r="O26" s="12"/>
      <c r="P26" s="12"/>
      <c r="Q26" s="12"/>
      <c r="R26" s="17">
        <f t="shared" si="1"/>
        <v>0</v>
      </c>
      <c r="S26" s="6"/>
      <c r="T26" s="6" t="s">
        <v>53</v>
      </c>
      <c r="U26" s="6"/>
      <c r="V26" s="6"/>
      <c r="W26" s="52" t="s">
        <v>31</v>
      </c>
      <c r="X26" s="52"/>
      <c r="Y26" s="52"/>
      <c r="Z26" s="52"/>
      <c r="AA26" s="12"/>
      <c r="AB26" s="12"/>
      <c r="AC26" s="12"/>
      <c r="AD26" s="12"/>
      <c r="AE26" s="12"/>
      <c r="AF26" s="12"/>
      <c r="AG26" s="17">
        <f t="shared" si="0"/>
        <v>0</v>
      </c>
      <c r="AH26" s="12"/>
    </row>
    <row r="27" spans="1:34" x14ac:dyDescent="0.25">
      <c r="A27" s="1"/>
      <c r="B27" s="6" t="s">
        <v>54</v>
      </c>
      <c r="C27" s="1"/>
      <c r="D27" s="1"/>
      <c r="E27" s="52" t="s">
        <v>32</v>
      </c>
      <c r="F27" s="52"/>
      <c r="G27" s="52"/>
      <c r="H27" s="52"/>
      <c r="I27" s="12"/>
      <c r="J27" s="12"/>
      <c r="K27" s="12"/>
      <c r="L27" s="12"/>
      <c r="M27" s="12"/>
      <c r="N27" s="12"/>
      <c r="O27" s="12"/>
      <c r="P27" s="12"/>
      <c r="Q27" s="12">
        <v>5000000</v>
      </c>
      <c r="R27" s="17">
        <f t="shared" si="1"/>
        <v>5000000</v>
      </c>
      <c r="S27" s="6"/>
      <c r="T27" s="6" t="s">
        <v>54</v>
      </c>
      <c r="U27" s="6"/>
      <c r="V27" s="6"/>
      <c r="W27" s="52" t="s">
        <v>32</v>
      </c>
      <c r="X27" s="52"/>
      <c r="Y27" s="52"/>
      <c r="Z27" s="52"/>
      <c r="AA27" s="12">
        <v>3155680</v>
      </c>
      <c r="AB27" s="12"/>
      <c r="AC27" s="12"/>
      <c r="AD27" s="12"/>
      <c r="AE27" s="12"/>
      <c r="AF27" s="12"/>
      <c r="AG27" s="17">
        <f t="shared" si="0"/>
        <v>3155680</v>
      </c>
      <c r="AH27" s="12"/>
    </row>
    <row r="28" spans="1:34" x14ac:dyDescent="0.25">
      <c r="A28" s="1"/>
      <c r="B28" s="6" t="s">
        <v>55</v>
      </c>
      <c r="C28" s="1"/>
      <c r="D28" s="1"/>
      <c r="E28" s="52" t="s">
        <v>33</v>
      </c>
      <c r="F28" s="52"/>
      <c r="G28" s="52"/>
      <c r="H28" s="52"/>
      <c r="I28" s="12"/>
      <c r="J28" s="12"/>
      <c r="K28" s="12">
        <v>55000</v>
      </c>
      <c r="L28" s="12"/>
      <c r="M28" s="12"/>
      <c r="N28" s="12"/>
      <c r="O28" s="12"/>
      <c r="P28" s="12">
        <v>3000000</v>
      </c>
      <c r="Q28" s="12"/>
      <c r="R28" s="17">
        <f t="shared" si="1"/>
        <v>3055000</v>
      </c>
      <c r="S28" s="6"/>
      <c r="T28" s="6" t="s">
        <v>55</v>
      </c>
      <c r="U28" s="6"/>
      <c r="V28" s="6"/>
      <c r="W28" s="52" t="s">
        <v>33</v>
      </c>
      <c r="X28" s="52"/>
      <c r="Y28" s="52"/>
      <c r="Z28" s="52"/>
      <c r="AA28" s="12"/>
      <c r="AB28" s="12">
        <v>1905000</v>
      </c>
      <c r="AC28" s="12"/>
      <c r="AD28" s="12"/>
      <c r="AE28" s="12"/>
      <c r="AF28" s="12"/>
      <c r="AG28" s="17">
        <f t="shared" si="0"/>
        <v>1905000</v>
      </c>
      <c r="AH28" s="12"/>
    </row>
    <row r="29" spans="1:34" x14ac:dyDescent="0.25">
      <c r="A29" s="1"/>
      <c r="B29" s="6" t="s">
        <v>56</v>
      </c>
      <c r="C29" s="1"/>
      <c r="D29" s="1"/>
      <c r="E29" s="52" t="s">
        <v>34</v>
      </c>
      <c r="F29" s="52"/>
      <c r="G29" s="52"/>
      <c r="H29" s="52"/>
      <c r="I29" s="12"/>
      <c r="J29" s="12"/>
      <c r="K29" s="12"/>
      <c r="L29" s="12"/>
      <c r="M29" s="12"/>
      <c r="N29" s="12"/>
      <c r="O29" s="12"/>
      <c r="P29" s="12"/>
      <c r="Q29" s="12"/>
      <c r="R29" s="17">
        <f t="shared" si="1"/>
        <v>0</v>
      </c>
      <c r="S29" s="6"/>
      <c r="T29" s="6" t="s">
        <v>56</v>
      </c>
      <c r="U29" s="6"/>
      <c r="V29" s="6"/>
      <c r="W29" s="52" t="s">
        <v>34</v>
      </c>
      <c r="X29" s="52"/>
      <c r="Y29" s="52"/>
      <c r="Z29" s="52"/>
      <c r="AA29" s="12"/>
      <c r="AB29" s="12"/>
      <c r="AC29" s="12"/>
      <c r="AD29" s="12"/>
      <c r="AE29" s="12"/>
      <c r="AF29" s="12"/>
      <c r="AG29" s="17">
        <f t="shared" si="0"/>
        <v>0</v>
      </c>
      <c r="AH29" s="12"/>
    </row>
    <row r="30" spans="1:34" x14ac:dyDescent="0.25">
      <c r="A30" s="1"/>
      <c r="B30" s="6" t="s">
        <v>57</v>
      </c>
      <c r="C30" s="1"/>
      <c r="D30" s="1"/>
      <c r="E30" s="52" t="s">
        <v>93</v>
      </c>
      <c r="F30" s="52"/>
      <c r="G30" s="52"/>
      <c r="H30" s="52"/>
      <c r="I30" s="12"/>
      <c r="J30" s="12"/>
      <c r="K30" s="12"/>
      <c r="L30" s="12"/>
      <c r="M30" s="12"/>
      <c r="N30" s="12"/>
      <c r="O30" s="12"/>
      <c r="P30" s="12"/>
      <c r="Q30" s="12"/>
      <c r="R30" s="17">
        <f t="shared" si="1"/>
        <v>0</v>
      </c>
      <c r="S30" s="6"/>
      <c r="T30" s="6" t="s">
        <v>57</v>
      </c>
      <c r="U30" s="6"/>
      <c r="V30" s="6"/>
      <c r="W30" s="52" t="s">
        <v>93</v>
      </c>
      <c r="X30" s="52"/>
      <c r="Y30" s="52"/>
      <c r="Z30" s="52"/>
      <c r="AA30" s="12">
        <v>14457243</v>
      </c>
      <c r="AB30" s="12"/>
      <c r="AC30" s="12"/>
      <c r="AD30" s="12"/>
      <c r="AE30" s="12"/>
      <c r="AF30" s="12"/>
      <c r="AG30" s="17">
        <f t="shared" si="0"/>
        <v>14457243</v>
      </c>
      <c r="AH30" s="12"/>
    </row>
    <row r="31" spans="1:34" x14ac:dyDescent="0.25">
      <c r="A31" s="1"/>
      <c r="B31" s="6" t="s">
        <v>58</v>
      </c>
      <c r="C31" s="1"/>
      <c r="D31" s="1"/>
      <c r="E31" s="52" t="s">
        <v>94</v>
      </c>
      <c r="F31" s="52"/>
      <c r="G31" s="52"/>
      <c r="H31" s="52"/>
      <c r="I31" s="12"/>
      <c r="J31" s="12"/>
      <c r="K31" s="12"/>
      <c r="L31" s="12"/>
      <c r="M31" s="12"/>
      <c r="N31" s="12"/>
      <c r="O31" s="12"/>
      <c r="P31" s="12"/>
      <c r="Q31" s="12"/>
      <c r="R31" s="17">
        <f t="shared" si="1"/>
        <v>0</v>
      </c>
      <c r="S31" s="6"/>
      <c r="T31" s="6" t="s">
        <v>58</v>
      </c>
      <c r="U31" s="6"/>
      <c r="V31" s="6"/>
      <c r="W31" s="52" t="s">
        <v>94</v>
      </c>
      <c r="X31" s="52"/>
      <c r="Y31" s="52"/>
      <c r="Z31" s="52"/>
      <c r="AA31" s="12"/>
      <c r="AB31" s="12">
        <v>266000000</v>
      </c>
      <c r="AC31" s="12"/>
      <c r="AD31" s="12"/>
      <c r="AE31" s="12"/>
      <c r="AF31" s="12"/>
      <c r="AG31" s="17">
        <f t="shared" si="0"/>
        <v>266000000</v>
      </c>
      <c r="AH31" s="12"/>
    </row>
    <row r="32" spans="1:34" x14ac:dyDescent="0.25">
      <c r="A32" s="1"/>
      <c r="B32" s="6" t="s">
        <v>54</v>
      </c>
      <c r="C32" s="1"/>
      <c r="D32" s="1"/>
      <c r="E32" s="52" t="s">
        <v>102</v>
      </c>
      <c r="F32" s="52"/>
      <c r="G32" s="52"/>
      <c r="H32" s="52"/>
      <c r="I32" s="12"/>
      <c r="J32" s="12"/>
      <c r="K32" s="12">
        <v>6000000</v>
      </c>
      <c r="L32" s="12"/>
      <c r="M32" s="12"/>
      <c r="N32" s="12"/>
      <c r="O32" s="12"/>
      <c r="P32" s="12"/>
      <c r="Q32" s="12"/>
      <c r="R32" s="17">
        <f t="shared" si="1"/>
        <v>6000000</v>
      </c>
      <c r="S32" s="6"/>
      <c r="T32" s="6" t="s">
        <v>59</v>
      </c>
      <c r="U32" s="6"/>
      <c r="V32" s="6"/>
      <c r="W32" s="52" t="s">
        <v>102</v>
      </c>
      <c r="X32" s="52"/>
      <c r="Y32" s="52"/>
      <c r="Z32" s="52"/>
      <c r="AA32" s="12"/>
      <c r="AB32" s="12"/>
      <c r="AC32" s="12"/>
      <c r="AD32" s="12"/>
      <c r="AE32" s="12"/>
      <c r="AF32" s="12"/>
      <c r="AG32" s="17">
        <f t="shared" si="0"/>
        <v>0</v>
      </c>
      <c r="AH32" s="12"/>
    </row>
    <row r="33" spans="1:34" s="16" customFormat="1" x14ac:dyDescent="0.25">
      <c r="A33" s="33"/>
      <c r="B33" s="33"/>
      <c r="C33" s="33"/>
      <c r="D33" s="33" t="s">
        <v>35</v>
      </c>
      <c r="E33" s="59" t="s">
        <v>63</v>
      </c>
      <c r="F33" s="59"/>
      <c r="G33" s="59"/>
      <c r="H33" s="59"/>
      <c r="I33" s="17">
        <f t="shared" ref="I33:Q33" si="2">SUM(I7:I32)</f>
        <v>19791792</v>
      </c>
      <c r="J33" s="17">
        <f t="shared" si="2"/>
        <v>4659255</v>
      </c>
      <c r="K33" s="17">
        <f t="shared" si="2"/>
        <v>43907800</v>
      </c>
      <c r="L33" s="17">
        <f t="shared" si="2"/>
        <v>7026450</v>
      </c>
      <c r="M33" s="17">
        <f t="shared" si="2"/>
        <v>14587000</v>
      </c>
      <c r="N33" s="17">
        <f t="shared" si="2"/>
        <v>121528327</v>
      </c>
      <c r="O33" s="17">
        <f t="shared" si="2"/>
        <v>0</v>
      </c>
      <c r="P33" s="17">
        <f t="shared" si="2"/>
        <v>169600000</v>
      </c>
      <c r="Q33" s="17">
        <f t="shared" si="2"/>
        <v>144746712</v>
      </c>
      <c r="R33" s="17">
        <f t="shared" si="1"/>
        <v>525847336</v>
      </c>
      <c r="S33" s="15"/>
      <c r="T33" s="15"/>
      <c r="U33" s="15"/>
      <c r="V33" s="15"/>
      <c r="W33" s="59" t="s">
        <v>63</v>
      </c>
      <c r="X33" s="59"/>
      <c r="Y33" s="59"/>
      <c r="Z33" s="59"/>
      <c r="AA33" s="17">
        <f t="shared" ref="AA33:AF33" si="3">SUM(AA7:AA32)</f>
        <v>82052240</v>
      </c>
      <c r="AB33" s="17">
        <f t="shared" si="3"/>
        <v>269105000</v>
      </c>
      <c r="AC33" s="17">
        <f t="shared" si="3"/>
        <v>16843572</v>
      </c>
      <c r="AD33" s="17">
        <f t="shared" si="3"/>
        <v>0</v>
      </c>
      <c r="AE33" s="17">
        <f t="shared" si="3"/>
        <v>0</v>
      </c>
      <c r="AF33" s="17">
        <f t="shared" si="3"/>
        <v>15000000</v>
      </c>
      <c r="AG33" s="17">
        <f t="shared" si="0"/>
        <v>383000812</v>
      </c>
      <c r="AH33" s="17"/>
    </row>
    <row r="34" spans="1:34" x14ac:dyDescent="0.25">
      <c r="A34" s="2"/>
      <c r="B34" s="6" t="s">
        <v>47</v>
      </c>
      <c r="C34" s="2"/>
      <c r="D34" s="2"/>
      <c r="E34" s="52" t="s">
        <v>26</v>
      </c>
      <c r="F34" s="52"/>
      <c r="G34" s="52"/>
      <c r="H34" s="52"/>
      <c r="I34" s="12"/>
      <c r="J34" s="12"/>
      <c r="K34" s="12"/>
      <c r="L34" s="12"/>
      <c r="M34" s="12"/>
      <c r="N34" s="12"/>
      <c r="O34" s="12"/>
      <c r="P34" s="12"/>
      <c r="Q34" s="12"/>
      <c r="R34" s="17">
        <f t="shared" si="1"/>
        <v>0</v>
      </c>
      <c r="S34" s="2"/>
      <c r="T34" s="6" t="s">
        <v>48</v>
      </c>
      <c r="U34" s="2"/>
      <c r="V34" s="2"/>
      <c r="W34" s="52" t="s">
        <v>26</v>
      </c>
      <c r="X34" s="52"/>
      <c r="Y34" s="52"/>
      <c r="Z34" s="52"/>
      <c r="AA34" s="12"/>
      <c r="AB34" s="12"/>
      <c r="AC34" s="12"/>
      <c r="AD34" s="12"/>
      <c r="AE34" s="12"/>
      <c r="AF34" s="12"/>
      <c r="AG34" s="17">
        <f t="shared" si="0"/>
        <v>0</v>
      </c>
      <c r="AH34" s="12"/>
    </row>
    <row r="35" spans="1:34" x14ac:dyDescent="0.25">
      <c r="A35" s="2"/>
      <c r="B35" s="6" t="s">
        <v>59</v>
      </c>
      <c r="C35" s="2"/>
      <c r="D35" s="2"/>
      <c r="E35" s="52" t="s">
        <v>60</v>
      </c>
      <c r="F35" s="52"/>
      <c r="G35" s="52"/>
      <c r="H35" s="52"/>
      <c r="I35" s="12"/>
      <c r="J35" s="12"/>
      <c r="K35" s="12"/>
      <c r="L35" s="12"/>
      <c r="M35" s="12"/>
      <c r="N35" s="12">
        <v>520000</v>
      </c>
      <c r="O35" s="12"/>
      <c r="P35" s="12"/>
      <c r="Q35" s="12"/>
      <c r="R35" s="17">
        <f t="shared" si="1"/>
        <v>520000</v>
      </c>
      <c r="S35" s="2"/>
      <c r="T35" s="6" t="s">
        <v>59</v>
      </c>
      <c r="U35" s="2"/>
      <c r="V35" s="2"/>
      <c r="W35" s="52" t="s">
        <v>60</v>
      </c>
      <c r="X35" s="52"/>
      <c r="Y35" s="52"/>
      <c r="Z35" s="52"/>
      <c r="AA35" s="12"/>
      <c r="AB35" s="12"/>
      <c r="AC35" s="12"/>
      <c r="AD35" s="12"/>
      <c r="AE35" s="12"/>
      <c r="AF35" s="12"/>
      <c r="AG35" s="17">
        <f t="shared" si="0"/>
        <v>0</v>
      </c>
      <c r="AH35" s="12"/>
    </row>
    <row r="36" spans="1:34" x14ac:dyDescent="0.25">
      <c r="A36" s="2"/>
      <c r="B36" s="6" t="s">
        <v>49</v>
      </c>
      <c r="C36" s="2"/>
      <c r="D36" s="2"/>
      <c r="E36" s="52" t="s">
        <v>61</v>
      </c>
      <c r="F36" s="52"/>
      <c r="G36" s="52"/>
      <c r="H36" s="52"/>
      <c r="I36" s="12"/>
      <c r="J36" s="12"/>
      <c r="K36" s="12"/>
      <c r="L36" s="12"/>
      <c r="M36" s="12"/>
      <c r="N36" s="12">
        <v>7000000</v>
      </c>
      <c r="O36" s="12"/>
      <c r="P36" s="12"/>
      <c r="Q36" s="12"/>
      <c r="R36" s="17">
        <f t="shared" si="1"/>
        <v>7000000</v>
      </c>
      <c r="S36" s="2"/>
      <c r="T36" s="6" t="s">
        <v>49</v>
      </c>
      <c r="U36" s="2"/>
      <c r="V36" s="2"/>
      <c r="W36" s="52" t="s">
        <v>61</v>
      </c>
      <c r="X36" s="52"/>
      <c r="Y36" s="52"/>
      <c r="Z36" s="52"/>
      <c r="AA36" s="12"/>
      <c r="AB36" s="12"/>
      <c r="AC36" s="12"/>
      <c r="AD36" s="12"/>
      <c r="AE36" s="12"/>
      <c r="AF36" s="12"/>
      <c r="AG36" s="17">
        <f t="shared" si="0"/>
        <v>0</v>
      </c>
      <c r="AH36" s="12"/>
    </row>
    <row r="37" spans="1:34" x14ac:dyDescent="0.25">
      <c r="A37" s="33"/>
      <c r="B37" s="33"/>
      <c r="C37" s="33"/>
      <c r="D37" s="33" t="s">
        <v>36</v>
      </c>
      <c r="E37" s="59" t="s">
        <v>62</v>
      </c>
      <c r="F37" s="59"/>
      <c r="G37" s="59"/>
      <c r="H37" s="59"/>
      <c r="I37" s="17">
        <f>SUM(I34:I36)</f>
        <v>0</v>
      </c>
      <c r="J37" s="17">
        <f t="shared" ref="J37:R37" si="4">SUM(J34:J36)</f>
        <v>0</v>
      </c>
      <c r="K37" s="17">
        <f t="shared" si="4"/>
        <v>0</v>
      </c>
      <c r="L37" s="17">
        <f t="shared" si="4"/>
        <v>0</v>
      </c>
      <c r="M37" s="17">
        <f t="shared" si="4"/>
        <v>0</v>
      </c>
      <c r="N37" s="17">
        <f t="shared" si="4"/>
        <v>7520000</v>
      </c>
      <c r="O37" s="17">
        <f t="shared" si="4"/>
        <v>0</v>
      </c>
      <c r="P37" s="17">
        <f t="shared" si="4"/>
        <v>0</v>
      </c>
      <c r="Q37" s="17">
        <f t="shared" si="4"/>
        <v>0</v>
      </c>
      <c r="R37" s="17">
        <f t="shared" si="4"/>
        <v>7520000</v>
      </c>
      <c r="S37" s="2"/>
      <c r="T37" s="2"/>
      <c r="U37" s="2"/>
      <c r="V37" s="2"/>
      <c r="W37" s="59" t="s">
        <v>62</v>
      </c>
      <c r="X37" s="59"/>
      <c r="Y37" s="59"/>
      <c r="Z37" s="59"/>
      <c r="AA37" s="18"/>
      <c r="AB37" s="18"/>
      <c r="AC37" s="18"/>
      <c r="AD37" s="18"/>
      <c r="AE37" s="18"/>
      <c r="AF37" s="18"/>
      <c r="AG37" s="17">
        <f t="shared" si="0"/>
        <v>0</v>
      </c>
      <c r="AH37" s="18"/>
    </row>
    <row r="38" spans="1:34" x14ac:dyDescent="0.25">
      <c r="A38" s="34"/>
      <c r="B38" s="34"/>
      <c r="C38" s="34"/>
      <c r="D38" s="34"/>
      <c r="E38" s="60" t="s">
        <v>64</v>
      </c>
      <c r="F38" s="60"/>
      <c r="G38" s="60"/>
      <c r="H38" s="60"/>
      <c r="I38" s="35">
        <f t="shared" ref="I38:R38" si="5">I33+I37</f>
        <v>19791792</v>
      </c>
      <c r="J38" s="35">
        <f t="shared" si="5"/>
        <v>4659255</v>
      </c>
      <c r="K38" s="35">
        <f t="shared" si="5"/>
        <v>43907800</v>
      </c>
      <c r="L38" s="35">
        <f t="shared" si="5"/>
        <v>7026450</v>
      </c>
      <c r="M38" s="35">
        <f t="shared" si="5"/>
        <v>14587000</v>
      </c>
      <c r="N38" s="35">
        <f t="shared" si="5"/>
        <v>129048327</v>
      </c>
      <c r="O38" s="35">
        <f t="shared" si="5"/>
        <v>0</v>
      </c>
      <c r="P38" s="35">
        <f t="shared" si="5"/>
        <v>169600000</v>
      </c>
      <c r="Q38" s="35">
        <f t="shared" si="5"/>
        <v>144746712</v>
      </c>
      <c r="R38" s="35">
        <f t="shared" si="5"/>
        <v>533367336</v>
      </c>
      <c r="S38" s="2"/>
      <c r="T38" s="2"/>
      <c r="U38" s="2"/>
      <c r="V38" s="2"/>
      <c r="W38" s="60" t="s">
        <v>64</v>
      </c>
      <c r="X38" s="60"/>
      <c r="Y38" s="60"/>
      <c r="Z38" s="60"/>
      <c r="AA38" s="25"/>
      <c r="AB38" s="25"/>
      <c r="AC38" s="25"/>
      <c r="AD38" s="25"/>
      <c r="AE38" s="25"/>
      <c r="AF38" s="25"/>
      <c r="AG38" s="35">
        <f t="shared" si="0"/>
        <v>0</v>
      </c>
      <c r="AH38" s="25"/>
    </row>
    <row r="39" spans="1:34" x14ac:dyDescent="0.25">
      <c r="A39" s="2"/>
      <c r="B39" s="2"/>
      <c r="C39" s="2" t="s">
        <v>36</v>
      </c>
      <c r="D39" s="2"/>
      <c r="E39" s="58" t="s">
        <v>65</v>
      </c>
      <c r="F39" s="58"/>
      <c r="G39" s="58"/>
      <c r="H39" s="58"/>
      <c r="I39" s="12"/>
      <c r="J39" s="12"/>
      <c r="K39" s="12"/>
      <c r="L39" s="12"/>
      <c r="M39" s="12"/>
      <c r="N39" s="12"/>
      <c r="O39" s="12"/>
      <c r="P39" s="12"/>
      <c r="Q39" s="12"/>
      <c r="R39" s="17">
        <f t="shared" si="1"/>
        <v>0</v>
      </c>
      <c r="S39" s="2"/>
      <c r="T39" s="2"/>
      <c r="U39" s="2" t="s">
        <v>36</v>
      </c>
      <c r="V39" s="2"/>
      <c r="W39" s="58" t="s">
        <v>65</v>
      </c>
      <c r="X39" s="58"/>
      <c r="Y39" s="58"/>
      <c r="Z39" s="58"/>
      <c r="AA39" s="12"/>
      <c r="AB39" s="12"/>
      <c r="AC39" s="12"/>
      <c r="AD39" s="12"/>
      <c r="AE39" s="12"/>
      <c r="AF39" s="12"/>
      <c r="AG39" s="17">
        <f t="shared" si="0"/>
        <v>0</v>
      </c>
      <c r="AH39" s="12"/>
    </row>
    <row r="40" spans="1:34" x14ac:dyDescent="0.25">
      <c r="A40" s="2"/>
      <c r="B40" s="2"/>
      <c r="C40" s="2"/>
      <c r="D40" s="2" t="s">
        <v>35</v>
      </c>
      <c r="E40" s="58" t="s">
        <v>100</v>
      </c>
      <c r="F40" s="58"/>
      <c r="G40" s="58"/>
      <c r="H40" s="58"/>
      <c r="I40" s="12"/>
      <c r="J40" s="12"/>
      <c r="K40" s="12"/>
      <c r="L40" s="12"/>
      <c r="M40" s="12"/>
      <c r="N40" s="12"/>
      <c r="O40" s="12"/>
      <c r="P40" s="12"/>
      <c r="Q40" s="12"/>
      <c r="R40" s="17">
        <f t="shared" si="1"/>
        <v>0</v>
      </c>
      <c r="S40" s="2"/>
      <c r="T40" s="2"/>
      <c r="U40" s="2"/>
      <c r="V40" s="2" t="s">
        <v>35</v>
      </c>
      <c r="W40" s="58" t="s">
        <v>100</v>
      </c>
      <c r="X40" s="58"/>
      <c r="Y40" s="58"/>
      <c r="Z40" s="58"/>
      <c r="AA40" s="12"/>
      <c r="AB40" s="12"/>
      <c r="AC40" s="12"/>
      <c r="AD40" s="12"/>
      <c r="AE40" s="12"/>
      <c r="AF40" s="12"/>
      <c r="AG40" s="17">
        <f t="shared" si="0"/>
        <v>0</v>
      </c>
      <c r="AH40" s="12"/>
    </row>
    <row r="41" spans="1:34" x14ac:dyDescent="0.25">
      <c r="A41" s="2"/>
      <c r="B41" s="2"/>
      <c r="C41" s="2"/>
      <c r="D41" s="2"/>
      <c r="E41" s="52" t="s">
        <v>67</v>
      </c>
      <c r="F41" s="52"/>
      <c r="G41" s="52"/>
      <c r="H41" s="52"/>
      <c r="I41" s="12"/>
      <c r="J41" s="12"/>
      <c r="K41" s="12"/>
      <c r="L41" s="12"/>
      <c r="M41" s="12"/>
      <c r="N41" s="12"/>
      <c r="O41" s="12"/>
      <c r="P41" s="12"/>
      <c r="Q41" s="12"/>
      <c r="R41" s="17">
        <f t="shared" si="1"/>
        <v>0</v>
      </c>
      <c r="S41" s="2"/>
      <c r="T41" s="2"/>
      <c r="U41" s="2"/>
      <c r="V41" s="2"/>
      <c r="W41" s="52" t="s">
        <v>67</v>
      </c>
      <c r="X41" s="52"/>
      <c r="Y41" s="52"/>
      <c r="Z41" s="52"/>
      <c r="AA41" s="12"/>
      <c r="AB41" s="12"/>
      <c r="AC41" s="12"/>
      <c r="AD41" s="12"/>
      <c r="AE41" s="12"/>
      <c r="AF41" s="12"/>
      <c r="AG41" s="17">
        <f t="shared" si="0"/>
        <v>0</v>
      </c>
      <c r="AH41" s="12"/>
    </row>
    <row r="42" spans="1:34" x14ac:dyDescent="0.25">
      <c r="A42" s="2"/>
      <c r="B42" s="2"/>
      <c r="C42" s="2"/>
      <c r="D42" s="2"/>
      <c r="E42" s="52" t="s">
        <v>68</v>
      </c>
      <c r="F42" s="52"/>
      <c r="G42" s="52"/>
      <c r="H42" s="52"/>
      <c r="I42" s="12"/>
      <c r="J42" s="12"/>
      <c r="K42" s="12"/>
      <c r="L42" s="12"/>
      <c r="M42" s="12"/>
      <c r="N42" s="12"/>
      <c r="O42" s="12"/>
      <c r="P42" s="12">
        <v>50803302</v>
      </c>
      <c r="R42" s="17">
        <f t="shared" si="1"/>
        <v>50803302</v>
      </c>
      <c r="S42" s="2"/>
      <c r="T42" s="2"/>
      <c r="U42" s="2"/>
      <c r="V42" s="2"/>
      <c r="W42" s="52" t="s">
        <v>68</v>
      </c>
      <c r="X42" s="52"/>
      <c r="Y42" s="52"/>
      <c r="Z42" s="52"/>
      <c r="AA42" s="12"/>
      <c r="AB42" s="12"/>
      <c r="AC42" s="12"/>
      <c r="AD42" s="12"/>
      <c r="AE42" s="12"/>
      <c r="AF42" s="12">
        <v>50803302</v>
      </c>
      <c r="AG42" s="17">
        <f t="shared" si="0"/>
        <v>50803302</v>
      </c>
      <c r="AH42" s="12"/>
    </row>
    <row r="43" spans="1:34" x14ac:dyDescent="0.25">
      <c r="A43" s="2"/>
      <c r="B43" s="2"/>
      <c r="C43" s="2"/>
      <c r="D43" s="2"/>
      <c r="E43" s="52" t="s">
        <v>69</v>
      </c>
      <c r="F43" s="52"/>
      <c r="G43" s="52"/>
      <c r="H43" s="52"/>
      <c r="I43" s="12"/>
      <c r="J43" s="12"/>
      <c r="K43" s="12"/>
      <c r="L43" s="12"/>
      <c r="M43" s="12"/>
      <c r="N43" s="12"/>
      <c r="O43" s="12"/>
      <c r="P43" s="12"/>
      <c r="Q43" s="12"/>
      <c r="R43" s="17">
        <f t="shared" si="1"/>
        <v>0</v>
      </c>
      <c r="S43" s="2"/>
      <c r="T43" s="2"/>
      <c r="U43" s="2"/>
      <c r="V43" s="2"/>
      <c r="W43" s="52" t="s">
        <v>69</v>
      </c>
      <c r="X43" s="52"/>
      <c r="Y43" s="52"/>
      <c r="Z43" s="52"/>
      <c r="AA43" s="12"/>
      <c r="AB43" s="12"/>
      <c r="AC43" s="12"/>
      <c r="AD43" s="12"/>
      <c r="AE43" s="12"/>
      <c r="AF43" s="12"/>
      <c r="AG43" s="17">
        <f t="shared" si="0"/>
        <v>0</v>
      </c>
      <c r="AH43" s="12"/>
    </row>
    <row r="44" spans="1:34" x14ac:dyDescent="0.25">
      <c r="A44" s="2"/>
      <c r="B44" s="2"/>
      <c r="C44" s="2"/>
      <c r="D44" s="2"/>
      <c r="E44" s="58" t="s">
        <v>63</v>
      </c>
      <c r="F44" s="58"/>
      <c r="G44" s="58"/>
      <c r="H44" s="58"/>
      <c r="I44" s="12"/>
      <c r="J44" s="12"/>
      <c r="K44" s="12"/>
      <c r="L44" s="12"/>
      <c r="M44" s="12"/>
      <c r="N44" s="12"/>
      <c r="O44" s="12"/>
      <c r="P44" s="12"/>
      <c r="Q44" s="12"/>
      <c r="R44" s="17">
        <f t="shared" si="1"/>
        <v>0</v>
      </c>
      <c r="S44" s="2"/>
      <c r="T44" s="2"/>
      <c r="U44" s="2"/>
      <c r="V44" s="2"/>
      <c r="W44" s="58" t="s">
        <v>63</v>
      </c>
      <c r="X44" s="58"/>
      <c r="Y44" s="58"/>
      <c r="Z44" s="58"/>
      <c r="AA44" s="42"/>
      <c r="AB44" s="42"/>
      <c r="AC44" s="42"/>
      <c r="AD44" s="42"/>
      <c r="AE44" s="42"/>
      <c r="AF44" s="42"/>
      <c r="AG44" s="37">
        <f t="shared" si="0"/>
        <v>0</v>
      </c>
      <c r="AH44" s="42"/>
    </row>
    <row r="45" spans="1:34" s="16" customFormat="1" x14ac:dyDescent="0.25">
      <c r="A45" s="33"/>
      <c r="B45" s="33"/>
      <c r="C45" s="33"/>
      <c r="D45" s="33"/>
      <c r="E45" s="59" t="s">
        <v>70</v>
      </c>
      <c r="F45" s="59"/>
      <c r="G45" s="59"/>
      <c r="H45" s="59"/>
      <c r="I45" s="17">
        <f>SUM(I41:I44)</f>
        <v>0</v>
      </c>
      <c r="J45" s="17">
        <f t="shared" ref="J45:R45" si="6">SUM(J41:J44)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 t="shared" si="6"/>
        <v>0</v>
      </c>
      <c r="P45" s="17">
        <f t="shared" si="6"/>
        <v>50803302</v>
      </c>
      <c r="Q45" s="17">
        <f t="shared" si="6"/>
        <v>0</v>
      </c>
      <c r="R45" s="17">
        <f t="shared" si="6"/>
        <v>50803302</v>
      </c>
      <c r="S45" s="15"/>
      <c r="T45" s="15"/>
      <c r="U45" s="15"/>
      <c r="V45" s="15"/>
      <c r="W45" s="59" t="s">
        <v>70</v>
      </c>
      <c r="X45" s="59"/>
      <c r="Y45" s="59"/>
      <c r="Z45" s="59"/>
      <c r="AA45" s="17">
        <f t="shared" ref="AA45:AF45" si="7">SUM(AA41:AA44)</f>
        <v>0</v>
      </c>
      <c r="AB45" s="17">
        <f t="shared" si="7"/>
        <v>0</v>
      </c>
      <c r="AC45" s="17">
        <f t="shared" si="7"/>
        <v>0</v>
      </c>
      <c r="AD45" s="17">
        <f t="shared" si="7"/>
        <v>0</v>
      </c>
      <c r="AE45" s="17">
        <f t="shared" si="7"/>
        <v>0</v>
      </c>
      <c r="AF45" s="17">
        <f t="shared" si="7"/>
        <v>50803302</v>
      </c>
      <c r="AG45" s="17">
        <f t="shared" si="0"/>
        <v>50803302</v>
      </c>
      <c r="AH45" s="17"/>
    </row>
    <row r="46" spans="1:34" x14ac:dyDescent="0.25">
      <c r="A46" s="22"/>
      <c r="B46" s="22"/>
      <c r="C46" s="22"/>
      <c r="D46" s="22"/>
      <c r="E46" s="54" t="s">
        <v>96</v>
      </c>
      <c r="F46" s="55"/>
      <c r="G46" s="55"/>
      <c r="H46" s="56"/>
      <c r="I46" s="25"/>
      <c r="J46" s="25"/>
      <c r="K46" s="25"/>
      <c r="L46" s="25"/>
      <c r="M46" s="25"/>
      <c r="N46" s="25"/>
      <c r="O46" s="25"/>
      <c r="P46" s="25"/>
      <c r="Q46" s="25"/>
      <c r="R46" s="35">
        <f t="shared" si="1"/>
        <v>0</v>
      </c>
      <c r="S46" s="2"/>
      <c r="T46" s="2"/>
      <c r="U46" s="2"/>
      <c r="V46" s="2"/>
      <c r="W46" s="54" t="s">
        <v>96</v>
      </c>
      <c r="X46" s="55"/>
      <c r="Y46" s="55"/>
      <c r="Z46" s="56"/>
      <c r="AA46" s="35"/>
      <c r="AB46" s="35">
        <v>0</v>
      </c>
      <c r="AC46" s="35"/>
      <c r="AD46" s="35">
        <v>207688166</v>
      </c>
      <c r="AE46" s="35"/>
      <c r="AF46" s="35"/>
      <c r="AG46" s="35">
        <f t="shared" si="0"/>
        <v>207688166</v>
      </c>
      <c r="AH46" s="35"/>
    </row>
    <row r="47" spans="1:34" s="16" customFormat="1" x14ac:dyDescent="0.25">
      <c r="A47" s="23"/>
      <c r="B47" s="23"/>
      <c r="C47" s="23"/>
      <c r="D47" s="23"/>
      <c r="E47" s="57" t="s">
        <v>71</v>
      </c>
      <c r="F47" s="57"/>
      <c r="G47" s="57"/>
      <c r="H47" s="57"/>
      <c r="I47" s="26">
        <f>I38+I45</f>
        <v>19791792</v>
      </c>
      <c r="J47" s="26">
        <f>J38+J45</f>
        <v>4659255</v>
      </c>
      <c r="K47" s="26">
        <f t="shared" ref="K47:N47" si="8">K38+K45</f>
        <v>43907800</v>
      </c>
      <c r="L47" s="26">
        <f t="shared" si="8"/>
        <v>7026450</v>
      </c>
      <c r="M47" s="26">
        <f t="shared" si="8"/>
        <v>14587000</v>
      </c>
      <c r="N47" s="26">
        <f t="shared" si="8"/>
        <v>129048327</v>
      </c>
      <c r="O47" s="26">
        <v>57321642</v>
      </c>
      <c r="P47" s="26">
        <f>P38+P45</f>
        <v>220403302</v>
      </c>
      <c r="Q47" s="26">
        <f>Q38+Q45</f>
        <v>144746712</v>
      </c>
      <c r="R47" s="26">
        <f>SUM(I47:Q47)</f>
        <v>641492280</v>
      </c>
      <c r="S47" s="15"/>
      <c r="T47" s="15"/>
      <c r="U47" s="15"/>
      <c r="V47" s="15"/>
      <c r="W47" s="57" t="s">
        <v>71</v>
      </c>
      <c r="X47" s="57"/>
      <c r="Y47" s="57"/>
      <c r="Z47" s="57"/>
      <c r="AA47" s="26">
        <f>AA33+AA37+AA45</f>
        <v>82052240</v>
      </c>
      <c r="AB47" s="26">
        <f>AB33+AB37+AB45</f>
        <v>269105000</v>
      </c>
      <c r="AC47" s="26">
        <f>AC33+AC37+AC45</f>
        <v>16843572</v>
      </c>
      <c r="AD47" s="26">
        <f>AD46</f>
        <v>207688166</v>
      </c>
      <c r="AE47" s="26">
        <f>AE33+AE37+AE45</f>
        <v>0</v>
      </c>
      <c r="AF47" s="26">
        <f>AF33+AF37+AF45</f>
        <v>65803302</v>
      </c>
      <c r="AG47" s="26">
        <f>SUM(AA47:AF47)</f>
        <v>641492280</v>
      </c>
      <c r="AH47" s="26"/>
    </row>
    <row r="48" spans="1:34" x14ac:dyDescent="0.25">
      <c r="A48" s="51">
        <v>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>
        <v>2</v>
      </c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</row>
  </sheetData>
  <mergeCells count="101">
    <mergeCell ref="E47:H47"/>
    <mergeCell ref="AA2:AH2"/>
    <mergeCell ref="I5:R5"/>
    <mergeCell ref="AA5:AH5"/>
    <mergeCell ref="AA6:AH6"/>
    <mergeCell ref="E40:H40"/>
    <mergeCell ref="E41:H41"/>
    <mergeCell ref="E42:H42"/>
    <mergeCell ref="E43:H43"/>
    <mergeCell ref="E44:H44"/>
    <mergeCell ref="E34:H34"/>
    <mergeCell ref="E35:H35"/>
    <mergeCell ref="E36:H36"/>
    <mergeCell ref="E37:H37"/>
    <mergeCell ref="E32:H32"/>
    <mergeCell ref="E33:H33"/>
    <mergeCell ref="E23:H23"/>
    <mergeCell ref="E24:H24"/>
    <mergeCell ref="E25:H25"/>
    <mergeCell ref="E26:H26"/>
    <mergeCell ref="E28:H28"/>
    <mergeCell ref="A1:R1"/>
    <mergeCell ref="E45:H45"/>
    <mergeCell ref="E46:H46"/>
    <mergeCell ref="I2:R2"/>
    <mergeCell ref="E15:H15"/>
    <mergeCell ref="E6:R6"/>
    <mergeCell ref="E7:H7"/>
    <mergeCell ref="E8:H8"/>
    <mergeCell ref="E9:H9"/>
    <mergeCell ref="E10:H10"/>
    <mergeCell ref="E11:H11"/>
    <mergeCell ref="E12:H12"/>
    <mergeCell ref="E13:H13"/>
    <mergeCell ref="E14:H14"/>
    <mergeCell ref="E17:H17"/>
    <mergeCell ref="E18:H18"/>
    <mergeCell ref="E20:H20"/>
    <mergeCell ref="E21:H21"/>
    <mergeCell ref="E22:H22"/>
    <mergeCell ref="E38:H38"/>
    <mergeCell ref="E27:H27"/>
    <mergeCell ref="E19:H19"/>
    <mergeCell ref="E39:H39"/>
    <mergeCell ref="E29:H29"/>
    <mergeCell ref="E30:H30"/>
    <mergeCell ref="E31:H31"/>
    <mergeCell ref="A2:A4"/>
    <mergeCell ref="B2:B4"/>
    <mergeCell ref="C2:C4"/>
    <mergeCell ref="D2:D4"/>
    <mergeCell ref="E2:H4"/>
    <mergeCell ref="S2:S4"/>
    <mergeCell ref="T2:T4"/>
    <mergeCell ref="U2:U4"/>
    <mergeCell ref="V2:V4"/>
    <mergeCell ref="W26:Z26"/>
    <mergeCell ref="W7:Z7"/>
    <mergeCell ref="W8:Z8"/>
    <mergeCell ref="W9:Z9"/>
    <mergeCell ref="W10:Z10"/>
    <mergeCell ref="W11:Z11"/>
    <mergeCell ref="E16:H16"/>
    <mergeCell ref="W12:Z12"/>
    <mergeCell ref="W13:Z13"/>
    <mergeCell ref="W14:Z14"/>
    <mergeCell ref="W15:Z15"/>
    <mergeCell ref="W16:Z16"/>
    <mergeCell ref="W17:Z17"/>
    <mergeCell ref="W18:Z18"/>
    <mergeCell ref="W19:Z19"/>
    <mergeCell ref="W20:Z20"/>
    <mergeCell ref="W21:Z21"/>
    <mergeCell ref="W22:Z22"/>
    <mergeCell ref="W23:Z23"/>
    <mergeCell ref="W24:Z24"/>
    <mergeCell ref="W25:Z25"/>
    <mergeCell ref="A48:R48"/>
    <mergeCell ref="S48:AH48"/>
    <mergeCell ref="W35:Z35"/>
    <mergeCell ref="W27:Z27"/>
    <mergeCell ref="W28:Z28"/>
    <mergeCell ref="W29:Z29"/>
    <mergeCell ref="W30:Z30"/>
    <mergeCell ref="W31:Z31"/>
    <mergeCell ref="W2:Z4"/>
    <mergeCell ref="W46:Z46"/>
    <mergeCell ref="W47:Z47"/>
    <mergeCell ref="W41:Z41"/>
    <mergeCell ref="W42:Z42"/>
    <mergeCell ref="W43:Z43"/>
    <mergeCell ref="W44:Z44"/>
    <mergeCell ref="W45:Z45"/>
    <mergeCell ref="W36:Z36"/>
    <mergeCell ref="W37:Z37"/>
    <mergeCell ref="W38:Z38"/>
    <mergeCell ref="W39:Z39"/>
    <mergeCell ref="W40:Z40"/>
    <mergeCell ref="W32:Z32"/>
    <mergeCell ref="W33:Z33"/>
    <mergeCell ref="W34:Z34"/>
  </mergeCells>
  <pageMargins left="0.23622047244094491" right="0.23622047244094491" top="0.74803149606299213" bottom="0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3"/>
  <sheetViews>
    <sheetView workbookViewId="0">
      <selection activeCell="T44" sqref="T44"/>
    </sheetView>
  </sheetViews>
  <sheetFormatPr defaultRowHeight="15" x14ac:dyDescent="0.25"/>
  <cols>
    <col min="1" max="4" width="3.7109375" bestFit="1" customWidth="1"/>
    <col min="8" max="8" width="20.7109375" customWidth="1"/>
    <col min="9" max="9" width="12" style="14" bestFit="1" customWidth="1"/>
    <col min="10" max="10" width="13.140625" style="14" bestFit="1" customWidth="1"/>
    <col min="11" max="11" width="12" style="14" bestFit="1" customWidth="1"/>
    <col min="12" max="12" width="11" style="14" customWidth="1"/>
    <col min="13" max="13" width="9.42578125" style="14" bestFit="1" customWidth="1"/>
    <col min="14" max="14" width="12.5703125" style="14" bestFit="1" customWidth="1"/>
    <col min="15" max="15" width="15.140625" style="14" bestFit="1" customWidth="1"/>
    <col min="16" max="16" width="10" style="14" bestFit="1" customWidth="1"/>
    <col min="17" max="17" width="8.42578125" style="14" bestFit="1" customWidth="1"/>
    <col min="18" max="18" width="12" style="14" bestFit="1" customWidth="1"/>
    <col min="19" max="19" width="12" style="14" customWidth="1"/>
    <col min="21" max="22" width="3.7109375" bestFit="1" customWidth="1"/>
    <col min="23" max="23" width="4" customWidth="1"/>
    <col min="24" max="24" width="3.28515625" customWidth="1"/>
    <col min="28" max="28" width="17.5703125" customWidth="1"/>
    <col min="29" max="29" width="14.42578125" style="14" customWidth="1"/>
    <col min="30" max="30" width="15" style="14" bestFit="1" customWidth="1"/>
    <col min="31" max="31" width="11.140625" style="14" customWidth="1"/>
    <col min="32" max="32" width="14.5703125" style="14" customWidth="1"/>
    <col min="33" max="34" width="9.28515625" style="14" bestFit="1" customWidth="1"/>
    <col min="35" max="35" width="12" style="14" bestFit="1" customWidth="1"/>
  </cols>
  <sheetData>
    <row r="1" spans="1:36" x14ac:dyDescent="0.25">
      <c r="A1" s="109" t="s">
        <v>0</v>
      </c>
      <c r="B1" s="109" t="s">
        <v>1</v>
      </c>
      <c r="C1" s="109" t="s">
        <v>2</v>
      </c>
      <c r="D1" s="109" t="s">
        <v>3</v>
      </c>
      <c r="E1" s="110" t="s">
        <v>4</v>
      </c>
      <c r="F1" s="110"/>
      <c r="G1" s="110"/>
      <c r="H1" s="110"/>
      <c r="I1" s="108" t="s">
        <v>5</v>
      </c>
      <c r="J1" s="108"/>
      <c r="K1" s="108"/>
      <c r="L1" s="108"/>
      <c r="M1" s="108"/>
      <c r="N1" s="108"/>
      <c r="O1" s="108"/>
      <c r="P1" s="108"/>
      <c r="Q1" s="108"/>
      <c r="R1" s="108"/>
      <c r="S1" s="28"/>
      <c r="U1" s="93" t="s">
        <v>0</v>
      </c>
      <c r="V1" s="93" t="s">
        <v>1</v>
      </c>
      <c r="W1" s="105" t="s">
        <v>2</v>
      </c>
      <c r="X1" s="105" t="s">
        <v>3</v>
      </c>
      <c r="Y1" s="78" t="s">
        <v>4</v>
      </c>
      <c r="Z1" s="79"/>
      <c r="AA1" s="79"/>
      <c r="AB1" s="80"/>
      <c r="AC1" s="102" t="s">
        <v>72</v>
      </c>
      <c r="AD1" s="103"/>
      <c r="AE1" s="103"/>
      <c r="AF1" s="103"/>
      <c r="AG1" s="103"/>
      <c r="AH1" s="103"/>
      <c r="AI1" s="103"/>
      <c r="AJ1" s="104"/>
    </row>
    <row r="2" spans="1:36" ht="15" customHeight="1" x14ac:dyDescent="0.25">
      <c r="A2" s="109"/>
      <c r="B2" s="109"/>
      <c r="C2" s="109"/>
      <c r="D2" s="109"/>
      <c r="E2" s="110"/>
      <c r="F2" s="110"/>
      <c r="G2" s="110"/>
      <c r="H2" s="110"/>
      <c r="I2" s="11">
        <v>1</v>
      </c>
      <c r="J2" s="11">
        <v>2</v>
      </c>
      <c r="K2" s="11">
        <v>3</v>
      </c>
      <c r="L2" s="11">
        <v>4</v>
      </c>
      <c r="M2" s="11">
        <v>5</v>
      </c>
      <c r="N2" s="11">
        <v>6</v>
      </c>
      <c r="O2" s="11">
        <v>7</v>
      </c>
      <c r="P2" s="11">
        <v>8</v>
      </c>
      <c r="Q2" s="11">
        <v>9</v>
      </c>
      <c r="R2" s="11">
        <v>10</v>
      </c>
      <c r="S2" s="29"/>
      <c r="U2" s="94"/>
      <c r="V2" s="94"/>
      <c r="W2" s="106"/>
      <c r="X2" s="106"/>
      <c r="Y2" s="81"/>
      <c r="Z2" s="82"/>
      <c r="AA2" s="82"/>
      <c r="AB2" s="83"/>
      <c r="AC2" s="19" t="s">
        <v>45</v>
      </c>
      <c r="AD2" s="9" t="s">
        <v>46</v>
      </c>
      <c r="AE2" s="19" t="s">
        <v>47</v>
      </c>
      <c r="AF2" s="19" t="s">
        <v>48</v>
      </c>
      <c r="AG2" s="19" t="s">
        <v>49</v>
      </c>
      <c r="AH2" s="19" t="s">
        <v>50</v>
      </c>
      <c r="AI2" s="19" t="s">
        <v>51</v>
      </c>
      <c r="AJ2" s="4" t="s">
        <v>52</v>
      </c>
    </row>
    <row r="3" spans="1:36" ht="90" x14ac:dyDescent="0.25">
      <c r="A3" s="109"/>
      <c r="B3" s="109"/>
      <c r="C3" s="109"/>
      <c r="D3" s="109"/>
      <c r="E3" s="110"/>
      <c r="F3" s="110"/>
      <c r="G3" s="110"/>
      <c r="H3" s="110"/>
      <c r="I3" s="20" t="s">
        <v>6</v>
      </c>
      <c r="J3" s="20" t="s">
        <v>80</v>
      </c>
      <c r="K3" s="20" t="s">
        <v>8</v>
      </c>
      <c r="L3" s="20" t="s">
        <v>101</v>
      </c>
      <c r="M3" s="20" t="s">
        <v>9</v>
      </c>
      <c r="N3" s="20" t="s">
        <v>10</v>
      </c>
      <c r="O3" s="20" t="s">
        <v>11</v>
      </c>
      <c r="P3" s="11" t="s">
        <v>12</v>
      </c>
      <c r="Q3" s="11" t="s">
        <v>13</v>
      </c>
      <c r="R3" s="20" t="s">
        <v>14</v>
      </c>
      <c r="S3" s="32"/>
      <c r="U3" s="95"/>
      <c r="V3" s="95"/>
      <c r="W3" s="107"/>
      <c r="X3" s="107"/>
      <c r="Y3" s="84"/>
      <c r="Z3" s="85"/>
      <c r="AA3" s="85"/>
      <c r="AB3" s="86"/>
      <c r="AC3" s="10" t="s">
        <v>107</v>
      </c>
      <c r="AD3" s="9" t="s">
        <v>74</v>
      </c>
      <c r="AE3" s="10" t="s">
        <v>75</v>
      </c>
      <c r="AF3" s="11" t="s">
        <v>76</v>
      </c>
      <c r="AG3" s="11" t="s">
        <v>77</v>
      </c>
      <c r="AH3" s="10" t="s">
        <v>78</v>
      </c>
      <c r="AI3" s="10" t="s">
        <v>79</v>
      </c>
      <c r="AJ3" s="5" t="s">
        <v>108</v>
      </c>
    </row>
    <row r="4" spans="1:36" x14ac:dyDescent="0.25">
      <c r="A4" s="2" t="s">
        <v>36</v>
      </c>
      <c r="B4" s="2"/>
      <c r="C4" s="2"/>
      <c r="D4" s="2"/>
      <c r="E4" s="58" t="s">
        <v>97</v>
      </c>
      <c r="F4" s="58"/>
      <c r="G4" s="58"/>
      <c r="H4" s="58"/>
      <c r="I4" s="12"/>
      <c r="J4" s="12"/>
      <c r="K4" s="12"/>
      <c r="L4" s="12"/>
      <c r="M4" s="12"/>
      <c r="N4" s="12"/>
      <c r="O4" s="12"/>
      <c r="P4" s="12"/>
      <c r="Q4" s="12"/>
      <c r="R4" s="12"/>
      <c r="S4" s="30"/>
      <c r="U4" s="2" t="s">
        <v>36</v>
      </c>
      <c r="V4" s="2"/>
      <c r="W4" s="2"/>
      <c r="X4" s="2"/>
      <c r="Y4" s="99" t="s">
        <v>97</v>
      </c>
      <c r="Z4" s="100"/>
      <c r="AA4" s="100"/>
      <c r="AB4" s="101"/>
      <c r="AC4" s="61"/>
      <c r="AD4" s="62"/>
      <c r="AE4" s="62"/>
      <c r="AF4" s="62"/>
      <c r="AG4" s="62"/>
      <c r="AH4" s="62"/>
      <c r="AI4" s="62"/>
      <c r="AJ4" s="63"/>
    </row>
    <row r="5" spans="1:36" x14ac:dyDescent="0.25">
      <c r="A5" s="2"/>
      <c r="B5" s="2"/>
      <c r="C5" s="2" t="s">
        <v>35</v>
      </c>
      <c r="D5" s="2"/>
      <c r="E5" s="58" t="s">
        <v>81</v>
      </c>
      <c r="F5" s="58"/>
      <c r="G5" s="58"/>
      <c r="H5" s="58"/>
      <c r="I5" s="12"/>
      <c r="J5" s="12"/>
      <c r="K5" s="12"/>
      <c r="L5" s="12"/>
      <c r="M5" s="12"/>
      <c r="N5" s="12"/>
      <c r="O5" s="12"/>
      <c r="P5" s="12"/>
      <c r="Q5" s="12"/>
      <c r="R5" s="12"/>
      <c r="S5" s="30"/>
      <c r="U5" s="2"/>
      <c r="V5" s="2"/>
      <c r="W5" s="2" t="s">
        <v>35</v>
      </c>
      <c r="X5" s="2"/>
      <c r="Y5" s="99" t="s">
        <v>81</v>
      </c>
      <c r="Z5" s="100"/>
      <c r="AA5" s="100"/>
      <c r="AB5" s="101"/>
      <c r="AC5" s="61"/>
      <c r="AD5" s="62"/>
      <c r="AE5" s="62"/>
      <c r="AF5" s="62"/>
      <c r="AG5" s="62"/>
      <c r="AH5" s="62"/>
      <c r="AI5" s="62"/>
      <c r="AJ5" s="63"/>
    </row>
    <row r="6" spans="1:36" x14ac:dyDescent="0.25">
      <c r="A6" s="2"/>
      <c r="B6" s="2"/>
      <c r="C6" s="2"/>
      <c r="D6" s="2" t="s">
        <v>35</v>
      </c>
      <c r="E6" s="58" t="s">
        <v>66</v>
      </c>
      <c r="F6" s="58"/>
      <c r="G6" s="58"/>
      <c r="H6" s="58"/>
      <c r="I6" s="12"/>
      <c r="J6" s="12"/>
      <c r="K6" s="12"/>
      <c r="L6" s="12"/>
      <c r="M6" s="12"/>
      <c r="N6" s="12"/>
      <c r="O6" s="12"/>
      <c r="P6" s="12"/>
      <c r="Q6" s="12"/>
      <c r="R6" s="12"/>
      <c r="S6" s="30"/>
      <c r="U6" s="2"/>
      <c r="V6" s="2"/>
      <c r="W6" s="2"/>
      <c r="X6" s="2" t="s">
        <v>35</v>
      </c>
      <c r="Y6" s="99" t="s">
        <v>66</v>
      </c>
      <c r="Z6" s="100"/>
      <c r="AA6" s="100"/>
      <c r="AB6" s="101"/>
      <c r="AC6" s="12"/>
      <c r="AD6" s="12"/>
      <c r="AE6" s="12"/>
      <c r="AF6" s="12"/>
      <c r="AG6" s="12"/>
      <c r="AH6" s="12"/>
      <c r="AI6" s="12"/>
      <c r="AJ6" s="2"/>
    </row>
    <row r="7" spans="1:36" ht="24" customHeight="1" x14ac:dyDescent="0.25">
      <c r="A7" s="2"/>
      <c r="B7" s="2" t="s">
        <v>35</v>
      </c>
      <c r="C7" s="2"/>
      <c r="D7" s="2"/>
      <c r="E7" s="52" t="s">
        <v>82</v>
      </c>
      <c r="F7" s="52"/>
      <c r="G7" s="52"/>
      <c r="H7" s="52"/>
      <c r="I7" s="12">
        <v>29908776</v>
      </c>
      <c r="J7" s="12">
        <v>8694709</v>
      </c>
      <c r="K7" s="12">
        <v>3923000</v>
      </c>
      <c r="L7" s="12">
        <v>1427000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f>SUM(I7:Q7)</f>
        <v>43953485</v>
      </c>
      <c r="S7" s="30"/>
      <c r="U7" s="2"/>
      <c r="V7" s="2" t="s">
        <v>35</v>
      </c>
      <c r="W7" s="2"/>
      <c r="X7" s="2"/>
      <c r="Y7" s="87" t="s">
        <v>82</v>
      </c>
      <c r="Z7" s="88"/>
      <c r="AA7" s="88"/>
      <c r="AB7" s="89"/>
      <c r="AC7" s="12">
        <v>43953485</v>
      </c>
      <c r="AD7" s="12"/>
      <c r="AE7" s="12"/>
      <c r="AF7" s="12"/>
      <c r="AG7" s="12"/>
      <c r="AH7" s="12"/>
      <c r="AI7" s="12"/>
      <c r="AJ7" s="2">
        <v>13</v>
      </c>
    </row>
    <row r="8" spans="1:36" x14ac:dyDescent="0.25">
      <c r="A8" s="2"/>
      <c r="B8" s="2" t="s">
        <v>36</v>
      </c>
      <c r="C8" s="2"/>
      <c r="D8" s="2"/>
      <c r="E8" s="52" t="s">
        <v>106</v>
      </c>
      <c r="F8" s="52"/>
      <c r="G8" s="52"/>
      <c r="H8" s="52"/>
      <c r="I8" s="12">
        <v>5191716</v>
      </c>
      <c r="J8" s="12">
        <v>1569390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f>SUM(I8:Q8)</f>
        <v>6761106</v>
      </c>
      <c r="S8" s="30"/>
      <c r="U8" s="2"/>
      <c r="V8" s="2" t="s">
        <v>36</v>
      </c>
      <c r="W8" s="2"/>
      <c r="X8" s="2"/>
      <c r="Y8" s="87" t="s">
        <v>83</v>
      </c>
      <c r="Z8" s="88"/>
      <c r="AA8" s="88"/>
      <c r="AB8" s="89"/>
      <c r="AC8" s="12">
        <v>6761106</v>
      </c>
      <c r="AD8" s="12"/>
      <c r="AE8" s="12"/>
      <c r="AF8" s="12"/>
      <c r="AG8" s="12"/>
      <c r="AH8" s="12"/>
      <c r="AI8" s="12"/>
      <c r="AJ8" s="2">
        <v>3</v>
      </c>
    </row>
    <row r="9" spans="1:36" x14ac:dyDescent="0.25">
      <c r="A9" s="21"/>
      <c r="B9" s="21"/>
      <c r="C9" s="21"/>
      <c r="D9" s="21"/>
      <c r="E9" s="59" t="s">
        <v>63</v>
      </c>
      <c r="F9" s="59"/>
      <c r="G9" s="59"/>
      <c r="H9" s="59"/>
      <c r="I9" s="18">
        <f>SUM(I7:I8)</f>
        <v>35100492</v>
      </c>
      <c r="J9" s="18">
        <f t="shared" ref="J9:R9" si="0">SUM(J7:J8)</f>
        <v>10264099</v>
      </c>
      <c r="K9" s="18">
        <f t="shared" si="0"/>
        <v>3923000</v>
      </c>
      <c r="L9" s="18">
        <f t="shared" si="0"/>
        <v>1427000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50714591</v>
      </c>
      <c r="S9" s="43"/>
      <c r="U9" s="21"/>
      <c r="V9" s="21"/>
      <c r="W9" s="21"/>
      <c r="X9" s="21"/>
      <c r="Y9" s="90" t="s">
        <v>63</v>
      </c>
      <c r="Z9" s="91"/>
      <c r="AA9" s="91"/>
      <c r="AB9" s="92"/>
      <c r="AC9" s="18">
        <f>SUM(AC7:AC8)</f>
        <v>50714591</v>
      </c>
      <c r="AD9" s="18">
        <f t="shared" ref="AD9:AH9" si="1">SUM(AD7:AD8)</f>
        <v>0</v>
      </c>
      <c r="AE9" s="18">
        <f t="shared" si="1"/>
        <v>0</v>
      </c>
      <c r="AF9" s="18">
        <f t="shared" si="1"/>
        <v>0</v>
      </c>
      <c r="AG9" s="18">
        <f t="shared" si="1"/>
        <v>0</v>
      </c>
      <c r="AH9" s="18">
        <f t="shared" si="1"/>
        <v>0</v>
      </c>
      <c r="AI9" s="18">
        <f>SUM(AC9:AH9)</f>
        <v>50714591</v>
      </c>
      <c r="AJ9" s="21"/>
    </row>
    <row r="10" spans="1:36" x14ac:dyDescent="0.25">
      <c r="A10" s="22"/>
      <c r="B10" s="22"/>
      <c r="C10" s="22"/>
      <c r="D10" s="22"/>
      <c r="E10" s="60" t="s">
        <v>84</v>
      </c>
      <c r="F10" s="60"/>
      <c r="G10" s="60"/>
      <c r="H10" s="60"/>
      <c r="I10" s="25">
        <f>I9</f>
        <v>35100492</v>
      </c>
      <c r="J10" s="25">
        <f t="shared" ref="J10:R11" si="2">J9</f>
        <v>10264099</v>
      </c>
      <c r="K10" s="25">
        <f t="shared" si="2"/>
        <v>3923000</v>
      </c>
      <c r="L10" s="25">
        <f t="shared" si="2"/>
        <v>1427000</v>
      </c>
      <c r="M10" s="25">
        <f t="shared" si="2"/>
        <v>0</v>
      </c>
      <c r="N10" s="25">
        <f t="shared" si="2"/>
        <v>0</v>
      </c>
      <c r="O10" s="25">
        <f t="shared" si="2"/>
        <v>0</v>
      </c>
      <c r="P10" s="25">
        <f t="shared" si="2"/>
        <v>0</v>
      </c>
      <c r="Q10" s="25">
        <f t="shared" si="2"/>
        <v>0</v>
      </c>
      <c r="R10" s="25">
        <f t="shared" si="2"/>
        <v>50714591</v>
      </c>
      <c r="S10" s="43"/>
      <c r="U10" s="22"/>
      <c r="V10" s="22"/>
      <c r="W10" s="22"/>
      <c r="X10" s="22"/>
      <c r="Y10" s="54" t="s">
        <v>84</v>
      </c>
      <c r="Z10" s="55"/>
      <c r="AA10" s="55"/>
      <c r="AB10" s="56"/>
      <c r="AC10" s="25">
        <f>AC9</f>
        <v>50714591</v>
      </c>
      <c r="AD10" s="25">
        <f t="shared" ref="AD10:AI11" si="3">AD9</f>
        <v>0</v>
      </c>
      <c r="AE10" s="25">
        <f t="shared" si="3"/>
        <v>0</v>
      </c>
      <c r="AF10" s="25">
        <f t="shared" si="3"/>
        <v>0</v>
      </c>
      <c r="AG10" s="25">
        <f t="shared" si="3"/>
        <v>0</v>
      </c>
      <c r="AH10" s="25">
        <f t="shared" si="3"/>
        <v>0</v>
      </c>
      <c r="AI10" s="25">
        <f t="shared" si="3"/>
        <v>50714591</v>
      </c>
      <c r="AJ10" s="22"/>
    </row>
    <row r="11" spans="1:36" x14ac:dyDescent="0.25">
      <c r="A11" s="23"/>
      <c r="B11" s="23"/>
      <c r="C11" s="23"/>
      <c r="D11" s="23"/>
      <c r="E11" s="57" t="s">
        <v>98</v>
      </c>
      <c r="F11" s="57"/>
      <c r="G11" s="57"/>
      <c r="H11" s="57"/>
      <c r="I11" s="26">
        <f>I10</f>
        <v>35100492</v>
      </c>
      <c r="J11" s="26">
        <f t="shared" si="2"/>
        <v>10264099</v>
      </c>
      <c r="K11" s="26">
        <f t="shared" si="2"/>
        <v>3923000</v>
      </c>
      <c r="L11" s="26">
        <f t="shared" si="2"/>
        <v>1427000</v>
      </c>
      <c r="M11" s="26">
        <f t="shared" si="2"/>
        <v>0</v>
      </c>
      <c r="N11" s="26">
        <f t="shared" si="2"/>
        <v>0</v>
      </c>
      <c r="O11" s="26">
        <f t="shared" si="2"/>
        <v>0</v>
      </c>
      <c r="P11" s="26">
        <f t="shared" si="2"/>
        <v>0</v>
      </c>
      <c r="Q11" s="26">
        <f t="shared" si="2"/>
        <v>0</v>
      </c>
      <c r="R11" s="26">
        <f t="shared" si="2"/>
        <v>50714591</v>
      </c>
      <c r="S11" s="38"/>
      <c r="U11" s="24"/>
      <c r="V11" s="24"/>
      <c r="W11" s="24"/>
      <c r="X11" s="24"/>
      <c r="Y11" s="96" t="s">
        <v>99</v>
      </c>
      <c r="Z11" s="97"/>
      <c r="AA11" s="97"/>
      <c r="AB11" s="98"/>
      <c r="AC11" s="27">
        <f>AC10</f>
        <v>50714591</v>
      </c>
      <c r="AD11" s="27">
        <f t="shared" si="3"/>
        <v>0</v>
      </c>
      <c r="AE11" s="27">
        <f t="shared" si="3"/>
        <v>0</v>
      </c>
      <c r="AF11" s="27">
        <f t="shared" si="3"/>
        <v>0</v>
      </c>
      <c r="AG11" s="27">
        <f t="shared" si="3"/>
        <v>0</v>
      </c>
      <c r="AH11" s="27">
        <f t="shared" si="3"/>
        <v>0</v>
      </c>
      <c r="AI11" s="27">
        <f t="shared" si="3"/>
        <v>50714591</v>
      </c>
      <c r="AJ11" s="24"/>
    </row>
    <row r="12" spans="1:36" x14ac:dyDescent="0.25">
      <c r="A12" s="2" t="s">
        <v>37</v>
      </c>
      <c r="B12" s="2"/>
      <c r="C12" s="2"/>
      <c r="D12" s="2"/>
      <c r="E12" s="58" t="s">
        <v>90</v>
      </c>
      <c r="F12" s="58"/>
      <c r="G12" s="58"/>
      <c r="H12" s="58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43"/>
      <c r="U12" s="2" t="s">
        <v>37</v>
      </c>
      <c r="V12" s="2"/>
      <c r="W12" s="2"/>
      <c r="X12" s="2"/>
      <c r="Y12" s="99" t="s">
        <v>88</v>
      </c>
      <c r="Z12" s="100"/>
      <c r="AA12" s="100"/>
      <c r="AB12" s="101"/>
      <c r="AC12" s="12"/>
      <c r="AD12" s="12"/>
      <c r="AE12" s="12"/>
      <c r="AF12" s="12"/>
      <c r="AG12" s="12"/>
      <c r="AH12" s="12"/>
      <c r="AI12" s="12"/>
      <c r="AJ12" s="2"/>
    </row>
    <row r="13" spans="1:36" x14ac:dyDescent="0.25">
      <c r="A13" s="2"/>
      <c r="B13" s="2"/>
      <c r="C13" s="2" t="s">
        <v>35</v>
      </c>
      <c r="D13" s="2"/>
      <c r="E13" s="58" t="s">
        <v>85</v>
      </c>
      <c r="F13" s="58"/>
      <c r="G13" s="58"/>
      <c r="H13" s="58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43"/>
      <c r="U13" s="2"/>
      <c r="V13" s="2"/>
      <c r="W13" s="2" t="s">
        <v>35</v>
      </c>
      <c r="X13" s="2"/>
      <c r="Y13" s="99" t="s">
        <v>85</v>
      </c>
      <c r="Z13" s="100"/>
      <c r="AA13" s="100"/>
      <c r="AB13" s="101"/>
      <c r="AC13" s="12"/>
      <c r="AD13" s="12"/>
      <c r="AE13" s="12"/>
      <c r="AF13" s="12"/>
      <c r="AG13" s="12"/>
      <c r="AH13" s="12"/>
      <c r="AI13" s="12"/>
      <c r="AJ13" s="2"/>
    </row>
    <row r="14" spans="1:36" x14ac:dyDescent="0.25">
      <c r="A14" s="2"/>
      <c r="B14" s="2"/>
      <c r="C14" s="2"/>
      <c r="D14" s="2" t="s">
        <v>35</v>
      </c>
      <c r="E14" s="58" t="s">
        <v>66</v>
      </c>
      <c r="F14" s="58"/>
      <c r="G14" s="58"/>
      <c r="H14" s="58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43"/>
      <c r="U14" s="2"/>
      <c r="V14" s="2"/>
      <c r="W14" s="2"/>
      <c r="X14" s="2" t="s">
        <v>35</v>
      </c>
      <c r="Y14" s="99" t="s">
        <v>66</v>
      </c>
      <c r="Z14" s="100"/>
      <c r="AA14" s="100"/>
      <c r="AB14" s="101"/>
      <c r="AC14" s="12"/>
      <c r="AD14" s="12"/>
      <c r="AE14" s="12"/>
      <c r="AF14" s="12"/>
      <c r="AG14" s="12"/>
      <c r="AH14" s="12"/>
      <c r="AI14" s="12"/>
      <c r="AJ14" s="2"/>
    </row>
    <row r="15" spans="1:36" x14ac:dyDescent="0.25">
      <c r="A15" s="2"/>
      <c r="B15" s="2" t="s">
        <v>35</v>
      </c>
      <c r="C15" s="2"/>
      <c r="D15" s="2"/>
      <c r="E15" s="52" t="s">
        <v>86</v>
      </c>
      <c r="F15" s="52"/>
      <c r="G15" s="52"/>
      <c r="H15" s="52"/>
      <c r="I15" s="12">
        <v>26141224</v>
      </c>
      <c r="J15" s="12">
        <v>7600599</v>
      </c>
      <c r="K15" s="12">
        <v>1500000</v>
      </c>
      <c r="L15" s="12">
        <v>981414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>SUM(I15:Q15)</f>
        <v>36223237</v>
      </c>
      <c r="S15" s="43"/>
      <c r="U15" s="2"/>
      <c r="V15" s="2" t="s">
        <v>35</v>
      </c>
      <c r="W15" s="2"/>
      <c r="X15" s="2"/>
      <c r="Y15" s="87" t="s">
        <v>86</v>
      </c>
      <c r="Z15" s="88"/>
      <c r="AA15" s="88"/>
      <c r="AB15" s="89"/>
      <c r="AC15" s="12">
        <v>36223237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f>SUM(AC15:AH15)</f>
        <v>36223237</v>
      </c>
      <c r="AJ15" s="2">
        <v>11</v>
      </c>
    </row>
    <row r="16" spans="1:36" x14ac:dyDescent="0.25">
      <c r="A16" s="2"/>
      <c r="B16" s="2" t="s">
        <v>36</v>
      </c>
      <c r="C16" s="2"/>
      <c r="D16" s="2"/>
      <c r="E16" s="52" t="s">
        <v>87</v>
      </c>
      <c r="F16" s="52"/>
      <c r="G16" s="52"/>
      <c r="H16" s="52"/>
      <c r="I16" s="12">
        <v>9878988</v>
      </c>
      <c r="J16" s="12">
        <v>2881473</v>
      </c>
      <c r="K16" s="12">
        <v>18536000</v>
      </c>
      <c r="L16" s="12">
        <v>981414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ref="R16:R17" si="4">SUM(I16:Q16)</f>
        <v>32277875</v>
      </c>
      <c r="S16" s="43"/>
      <c r="U16" s="2"/>
      <c r="V16" s="2" t="s">
        <v>36</v>
      </c>
      <c r="W16" s="2"/>
      <c r="X16" s="2"/>
      <c r="Y16" s="87" t="s">
        <v>87</v>
      </c>
      <c r="Z16" s="88"/>
      <c r="AA16" s="88"/>
      <c r="AB16" s="89"/>
      <c r="AC16" s="12">
        <v>23617875</v>
      </c>
      <c r="AD16" s="12">
        <v>8660000</v>
      </c>
      <c r="AE16" s="12">
        <v>0</v>
      </c>
      <c r="AF16" s="12">
        <v>0</v>
      </c>
      <c r="AG16" s="12">
        <v>0</v>
      </c>
      <c r="AH16" s="12">
        <v>0</v>
      </c>
      <c r="AI16" s="12">
        <f t="shared" ref="AI16:AI17" si="5">SUM(AC16:AH16)</f>
        <v>32277875</v>
      </c>
      <c r="AJ16" s="2">
        <v>6</v>
      </c>
    </row>
    <row r="17" spans="1:36" x14ac:dyDescent="0.25">
      <c r="A17" s="2"/>
      <c r="B17" s="2" t="s">
        <v>37</v>
      </c>
      <c r="C17" s="2"/>
      <c r="D17" s="2"/>
      <c r="E17" s="52" t="s">
        <v>89</v>
      </c>
      <c r="F17" s="52"/>
      <c r="G17" s="52"/>
      <c r="H17" s="52"/>
      <c r="I17" s="12">
        <v>2829416</v>
      </c>
      <c r="J17" s="12">
        <v>790096</v>
      </c>
      <c r="K17" s="12">
        <v>1250000</v>
      </c>
      <c r="L17" s="12">
        <v>940113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4"/>
        <v>5809625</v>
      </c>
      <c r="S17" s="43"/>
      <c r="U17" s="2"/>
      <c r="V17" s="2" t="s">
        <v>37</v>
      </c>
      <c r="W17" s="2"/>
      <c r="X17" s="2"/>
      <c r="Y17" s="87" t="s">
        <v>89</v>
      </c>
      <c r="Z17" s="88"/>
      <c r="AA17" s="88"/>
      <c r="AB17" s="89"/>
      <c r="AC17" s="12">
        <v>5453625</v>
      </c>
      <c r="AD17" s="12">
        <v>356000</v>
      </c>
      <c r="AE17" s="12">
        <v>0</v>
      </c>
      <c r="AF17" s="12">
        <v>0</v>
      </c>
      <c r="AG17" s="12">
        <v>0</v>
      </c>
      <c r="AH17" s="12">
        <v>0</v>
      </c>
      <c r="AI17" s="12">
        <f t="shared" si="5"/>
        <v>5809625</v>
      </c>
      <c r="AJ17" s="2">
        <v>2</v>
      </c>
    </row>
    <row r="18" spans="1:36" x14ac:dyDescent="0.25">
      <c r="A18" s="21"/>
      <c r="B18" s="21"/>
      <c r="C18" s="21"/>
      <c r="D18" s="21"/>
      <c r="E18" s="59" t="s">
        <v>63</v>
      </c>
      <c r="F18" s="59"/>
      <c r="G18" s="59"/>
      <c r="H18" s="59"/>
      <c r="I18" s="18">
        <f>SUM(I15:I17)</f>
        <v>38849628</v>
      </c>
      <c r="J18" s="18">
        <f t="shared" ref="J18:R18" si="6">SUM(J15:J17)</f>
        <v>11272168</v>
      </c>
      <c r="K18" s="18">
        <f t="shared" si="6"/>
        <v>21286000</v>
      </c>
      <c r="L18" s="18">
        <f t="shared" si="6"/>
        <v>2902941</v>
      </c>
      <c r="M18" s="18">
        <f t="shared" si="6"/>
        <v>0</v>
      </c>
      <c r="N18" s="18">
        <f t="shared" si="6"/>
        <v>0</v>
      </c>
      <c r="O18" s="18">
        <f t="shared" si="6"/>
        <v>0</v>
      </c>
      <c r="P18" s="18">
        <f t="shared" si="6"/>
        <v>0</v>
      </c>
      <c r="Q18" s="18">
        <f t="shared" si="6"/>
        <v>0</v>
      </c>
      <c r="R18" s="18">
        <f t="shared" si="6"/>
        <v>74310737</v>
      </c>
      <c r="S18" s="43"/>
      <c r="U18" s="21"/>
      <c r="V18" s="21"/>
      <c r="W18" s="21"/>
      <c r="X18" s="21"/>
      <c r="Y18" s="90" t="s">
        <v>63</v>
      </c>
      <c r="Z18" s="91"/>
      <c r="AA18" s="91"/>
      <c r="AB18" s="92"/>
      <c r="AC18" s="18">
        <f>SUM(AC15:AC17)</f>
        <v>65294737</v>
      </c>
      <c r="AD18" s="18">
        <f t="shared" ref="AD18:AI18" si="7">SUM(AD15:AD17)</f>
        <v>9016000</v>
      </c>
      <c r="AE18" s="18">
        <f t="shared" si="7"/>
        <v>0</v>
      </c>
      <c r="AF18" s="18">
        <f t="shared" si="7"/>
        <v>0</v>
      </c>
      <c r="AG18" s="18">
        <f t="shared" si="7"/>
        <v>0</v>
      </c>
      <c r="AH18" s="18">
        <f t="shared" si="7"/>
        <v>0</v>
      </c>
      <c r="AI18" s="18">
        <f t="shared" si="7"/>
        <v>74310737</v>
      </c>
      <c r="AJ18" s="21"/>
    </row>
    <row r="19" spans="1:36" x14ac:dyDescent="0.25">
      <c r="A19" s="22"/>
      <c r="B19" s="22"/>
      <c r="C19" s="22"/>
      <c r="D19" s="22"/>
      <c r="E19" s="60" t="s">
        <v>84</v>
      </c>
      <c r="F19" s="60"/>
      <c r="G19" s="60"/>
      <c r="H19" s="60"/>
      <c r="I19" s="25">
        <f>I18</f>
        <v>38849628</v>
      </c>
      <c r="J19" s="25">
        <f t="shared" ref="J19:R20" si="8">J18</f>
        <v>11272168</v>
      </c>
      <c r="K19" s="25">
        <f t="shared" si="8"/>
        <v>21286000</v>
      </c>
      <c r="L19" s="25">
        <f t="shared" si="8"/>
        <v>2902941</v>
      </c>
      <c r="M19" s="25">
        <f t="shared" si="8"/>
        <v>0</v>
      </c>
      <c r="N19" s="25">
        <f t="shared" si="8"/>
        <v>0</v>
      </c>
      <c r="O19" s="25">
        <f t="shared" si="8"/>
        <v>0</v>
      </c>
      <c r="P19" s="25">
        <f t="shared" si="8"/>
        <v>0</v>
      </c>
      <c r="Q19" s="25">
        <f t="shared" si="8"/>
        <v>0</v>
      </c>
      <c r="R19" s="25">
        <f t="shared" si="8"/>
        <v>74310737</v>
      </c>
      <c r="S19" s="43"/>
      <c r="U19" s="22"/>
      <c r="V19" s="22"/>
      <c r="W19" s="22"/>
      <c r="X19" s="22"/>
      <c r="Y19" s="60" t="s">
        <v>84</v>
      </c>
      <c r="Z19" s="60"/>
      <c r="AA19" s="60"/>
      <c r="AB19" s="60"/>
      <c r="AC19" s="25">
        <f>AC18</f>
        <v>65294737</v>
      </c>
      <c r="AD19" s="25">
        <f t="shared" ref="AD19:AI20" si="9">AD18</f>
        <v>9016000</v>
      </c>
      <c r="AE19" s="25">
        <f t="shared" si="9"/>
        <v>0</v>
      </c>
      <c r="AF19" s="25">
        <f t="shared" si="9"/>
        <v>0</v>
      </c>
      <c r="AG19" s="25">
        <f t="shared" si="9"/>
        <v>0</v>
      </c>
      <c r="AH19" s="25">
        <f t="shared" si="9"/>
        <v>0</v>
      </c>
      <c r="AI19" s="25">
        <f t="shared" si="9"/>
        <v>74310737</v>
      </c>
      <c r="AJ19" s="22"/>
    </row>
    <row r="20" spans="1:36" s="16" customFormat="1" x14ac:dyDescent="0.25">
      <c r="A20" s="23"/>
      <c r="B20" s="23"/>
      <c r="C20" s="23"/>
      <c r="D20" s="23"/>
      <c r="E20" s="57" t="s">
        <v>90</v>
      </c>
      <c r="F20" s="57"/>
      <c r="G20" s="57"/>
      <c r="H20" s="57"/>
      <c r="I20" s="26">
        <f>I19</f>
        <v>38849628</v>
      </c>
      <c r="J20" s="26">
        <f t="shared" si="8"/>
        <v>11272168</v>
      </c>
      <c r="K20" s="26">
        <f t="shared" si="8"/>
        <v>21286000</v>
      </c>
      <c r="L20" s="26">
        <f t="shared" si="8"/>
        <v>2902941</v>
      </c>
      <c r="M20" s="26">
        <f t="shared" si="8"/>
        <v>0</v>
      </c>
      <c r="N20" s="26">
        <f t="shared" si="8"/>
        <v>0</v>
      </c>
      <c r="O20" s="26">
        <f t="shared" si="8"/>
        <v>0</v>
      </c>
      <c r="P20" s="26">
        <f t="shared" si="8"/>
        <v>0</v>
      </c>
      <c r="Q20" s="26">
        <f>Q19</f>
        <v>0</v>
      </c>
      <c r="R20" s="26">
        <f t="shared" ref="R20" si="10">R19</f>
        <v>74310737</v>
      </c>
      <c r="S20" s="38"/>
      <c r="U20" s="23"/>
      <c r="V20" s="23"/>
      <c r="W20" s="23"/>
      <c r="X20" s="23"/>
      <c r="Y20" s="57" t="s">
        <v>90</v>
      </c>
      <c r="Z20" s="57"/>
      <c r="AA20" s="57"/>
      <c r="AB20" s="57"/>
      <c r="AC20" s="26">
        <f>AC19</f>
        <v>65294737</v>
      </c>
      <c r="AD20" s="26">
        <f t="shared" si="9"/>
        <v>9016000</v>
      </c>
      <c r="AE20" s="26">
        <f t="shared" si="9"/>
        <v>0</v>
      </c>
      <c r="AF20" s="26">
        <f t="shared" si="9"/>
        <v>0</v>
      </c>
      <c r="AG20" s="26">
        <f t="shared" si="9"/>
        <v>0</v>
      </c>
      <c r="AH20" s="26">
        <f t="shared" si="9"/>
        <v>0</v>
      </c>
      <c r="AI20" s="26">
        <f t="shared" si="9"/>
        <v>74310737</v>
      </c>
      <c r="AJ20" s="23"/>
    </row>
    <row r="21" spans="1:36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4" spans="1:36" ht="15" customHeight="1" x14ac:dyDescent="0.25"/>
    <row r="25" spans="1:36" ht="15" customHeight="1" x14ac:dyDescent="0.25"/>
    <row r="29" spans="1:36" ht="15" customHeight="1" x14ac:dyDescent="0.25"/>
    <row r="43" spans="1:39" x14ac:dyDescent="0.25">
      <c r="A43" s="76">
        <v>3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7">
        <v>4</v>
      </c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</row>
  </sheetData>
  <mergeCells count="51">
    <mergeCell ref="E6:H6"/>
    <mergeCell ref="E7:H7"/>
    <mergeCell ref="A1:A3"/>
    <mergeCell ref="B1:B3"/>
    <mergeCell ref="C1:C3"/>
    <mergeCell ref="D1:D3"/>
    <mergeCell ref="E1:H3"/>
    <mergeCell ref="E20:H20"/>
    <mergeCell ref="E17:H17"/>
    <mergeCell ref="E13:H13"/>
    <mergeCell ref="E14:H14"/>
    <mergeCell ref="E15:H15"/>
    <mergeCell ref="E16:H16"/>
    <mergeCell ref="E18:H18"/>
    <mergeCell ref="Y4:AB4"/>
    <mergeCell ref="AC1:AJ1"/>
    <mergeCell ref="AC4:AJ4"/>
    <mergeCell ref="AC5:AJ5"/>
    <mergeCell ref="E19:H19"/>
    <mergeCell ref="E8:H8"/>
    <mergeCell ref="E9:H9"/>
    <mergeCell ref="X1:X3"/>
    <mergeCell ref="W1:W3"/>
    <mergeCell ref="V1:V3"/>
    <mergeCell ref="E10:H10"/>
    <mergeCell ref="E11:H11"/>
    <mergeCell ref="E12:H12"/>
    <mergeCell ref="I1:R1"/>
    <mergeCell ref="E4:H4"/>
    <mergeCell ref="E5:H5"/>
    <mergeCell ref="Y5:AB5"/>
    <mergeCell ref="Y6:AB6"/>
    <mergeCell ref="Y7:AB7"/>
    <mergeCell ref="Y8:AB8"/>
    <mergeCell ref="Y9:AB9"/>
    <mergeCell ref="A21:R21"/>
    <mergeCell ref="A43:S43"/>
    <mergeCell ref="T43:AM43"/>
    <mergeCell ref="Y20:AB20"/>
    <mergeCell ref="Y1:AB3"/>
    <mergeCell ref="Y16:AB16"/>
    <mergeCell ref="Y17:AB17"/>
    <mergeCell ref="Y18:AB18"/>
    <mergeCell ref="Y19:AB19"/>
    <mergeCell ref="U1:U3"/>
    <mergeCell ref="Y15:AB15"/>
    <mergeCell ref="Y10:AB10"/>
    <mergeCell ref="Y11:AB11"/>
    <mergeCell ref="Y12:AB12"/>
    <mergeCell ref="Y13:AB13"/>
    <mergeCell ref="Y14:AB14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Önk</vt:lpstr>
      <vt:lpstr>PH, ÁMK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1</dc:creator>
  <cp:lastModifiedBy>Pénzügy 2</cp:lastModifiedBy>
  <cp:lastPrinted>2018-02-08T20:57:34Z</cp:lastPrinted>
  <dcterms:created xsi:type="dcterms:W3CDTF">2018-02-07T12:04:22Z</dcterms:created>
  <dcterms:modified xsi:type="dcterms:W3CDTF">2018-02-21T08:14:41Z</dcterms:modified>
</cp:coreProperties>
</file>