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'Munka1'!$A$1:$K$96</definedName>
  </definedNames>
  <calcPr fullCalcOnLoad="1"/>
</workbook>
</file>

<file path=xl/sharedStrings.xml><?xml version="1.0" encoding="utf-8"?>
<sst xmlns="http://schemas.openxmlformats.org/spreadsheetml/2006/main" count="407" uniqueCount="182">
  <si>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</si>
  <si>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</si>
  <si>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</si>
  <si>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</si>
  <si>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</si>
  <si>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</si>
  <si>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</si>
  <si>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</si>
  <si>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</si>
  <si>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</si>
  <si>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</si>
  <si>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</si>
  <si>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</si>
  <si>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</si>
  <si>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</si>
  <si>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</si>
  <si>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</si>
  <si>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</si>
  <si>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</si>
  <si>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</si>
  <si>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</si>
  <si>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</si>
  <si>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</si>
  <si>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</si>
  <si>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</si>
  <si>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</si>
  <si>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</si>
  <si>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</si>
  <si>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</si>
  <si>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</si>
  <si>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</si>
  <si>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</si>
  <si>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</si>
  <si>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</si>
  <si>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</si>
  <si>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</si>
  <si>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</si>
  <si>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</si>
  <si>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</si>
  <si>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</si>
  <si>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</si>
  <si>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</si>
  <si>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</si>
  <si>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</si>
  <si>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</si>
  <si>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</si>
  <si>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</si>
  <si>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</si>
  <si>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</si>
  <si>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</si>
  <si>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</si>
  <si>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</si>
  <si>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</si>
  <si>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</si>
  <si>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</si>
  <si>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</si>
  <si>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</si>
  <si>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</si>
  <si>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</si>
  <si>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</si>
  <si>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</si>
  <si>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</si>
  <si>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</si>
  <si>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</si>
  <si>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</si>
  <si>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</si>
  <si>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</si>
  <si>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</si>
  <si>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</si>
  <si>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</si>
  <si>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</si>
  <si>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</si>
  <si>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</si>
  <si>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</si>
  <si>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</si>
  <si>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</si>
  <si>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</si>
  <si>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</si>
  <si>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</si>
  <si>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</si>
  <si>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</si>
  <si>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</si>
  <si>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</si>
  <si>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</si>
  <si>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</si>
  <si>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</si>
  <si>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</si>
  <si>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</si>
  <si>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</si>
  <si>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</si>
  <si>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</si>
  <si>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</si>
  <si>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</si>
  <si>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</si>
  <si>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</si>
  <si>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</si>
  <si>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</si>
  <si>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</si>
  <si>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</si>
  <si>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</si>
  <si>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</si>
  <si>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</si>
  <si>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</si>
  <si>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</si>
  <si>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</si>
  <si>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</si>
  <si>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</si>
  <si>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</si>
  <si>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</si>
  <si>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</si>
  <si>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</si>
  <si>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</si>
  <si>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</si>
  <si>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</si>
  <si>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</si>
  <si>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</si>
  <si>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</si>
  <si>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</si>
  <si>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</si>
  <si>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</si>
  <si>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</si>
  <si>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</si>
  <si>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</si>
  <si>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</si>
  <si>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</si>
  <si>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</si>
  <si>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</si>
  <si>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</si>
  <si>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</si>
  <si>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</si>
  <si>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</si>
  <si>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</si>
  <si>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</si>
  <si>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</si>
  <si>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</si>
  <si>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</si>
  <si>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</si>
  <si>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</si>
  <si>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</si>
  <si>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</si>
  <si>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</si>
  <si>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</si>
  <si>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</si>
  <si>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</si>
  <si>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</si>
  <si>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</si>
  <si>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</si>
  <si>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</si>
  <si>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</si>
  <si>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</si>
  <si>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</si>
  <si>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</si>
  <si>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</si>
  <si>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</si>
  <si>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</si>
  <si>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</si>
  <si>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</si>
  <si>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</si>
  <si>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</si>
  <si>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</si>
  <si>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</si>
  <si>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</si>
  <si>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</si>
  <si>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</si>
  <si>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</si>
  <si>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</si>
  <si>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</si>
  <si>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</si>
  <si>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</si>
  <si>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</si>
  <si>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>Módosított ei.</t>
  </si>
  <si>
    <t>Egyéb működési célú kiadások</t>
  </si>
  <si>
    <t xml:space="preserve">Kulcs Községi Önkormányzat </t>
  </si>
  <si>
    <t>Teljesítés</t>
  </si>
  <si>
    <t>E</t>
  </si>
  <si>
    <t>F</t>
  </si>
  <si>
    <t>G</t>
  </si>
  <si>
    <t>H</t>
  </si>
  <si>
    <t>Elvonások és befizetések</t>
  </si>
  <si>
    <t>Államháztartáson belüli megelőlegezések</t>
  </si>
  <si>
    <t xml:space="preserve">2016. évi költségvetési mérlege </t>
  </si>
  <si>
    <t>1. melléklet az 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</si>
</sst>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9" fillId="0" borderId="38" xfId="0" applyFont="1" applyBorder="1" applyAlignment="1">
      <alignment/>
    </xf>
    <xf numFmtId="3" fontId="19" fillId="0" borderId="38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20" fillId="0" borderId="38" xfId="0" applyFont="1" applyBorder="1" applyAlignment="1">
      <alignment/>
    </xf>
    <xf numFmtId="3" fontId="20" fillId="0" borderId="39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/>
    </xf>
    <xf numFmtId="3" fontId="20" fillId="0" borderId="33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3" fontId="18" fillId="0" borderId="37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19" fillId="0" borderId="46" xfId="0" applyFont="1" applyBorder="1" applyAlignment="1">
      <alignment/>
    </xf>
    <xf numFmtId="0" fontId="19" fillId="0" borderId="39" xfId="0" applyFont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46" xfId="0" applyFont="1" applyBorder="1" applyAlignment="1">
      <alignment/>
    </xf>
    <xf numFmtId="0" fontId="20" fillId="0" borderId="39" xfId="0" applyFont="1" applyBorder="1" applyAlignment="1">
      <alignment/>
    </xf>
    <xf numFmtId="3" fontId="20" fillId="0" borderId="41" xfId="0" applyNumberFormat="1" applyFont="1" applyFill="1" applyBorder="1" applyAlignment="1">
      <alignment/>
    </xf>
    <xf numFmtId="3" fontId="20" fillId="0" borderId="42" xfId="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0" fontId="18" fillId="0" borderId="39" xfId="0" applyFont="1" applyBorder="1" applyAlignment="1">
      <alignment/>
    </xf>
    <xf numFmtId="3" fontId="18" fillId="0" borderId="39" xfId="0" applyNumberFormat="1" applyFont="1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0" fillId="0" borderId="47" xfId="0" applyFont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36" xfId="0" applyFont="1" applyBorder="1" applyAlignment="1">
      <alignment/>
    </xf>
    <xf numFmtId="0" fontId="18" fillId="0" borderId="41" xfId="0" applyFont="1" applyBorder="1" applyAlignment="1">
      <alignment/>
    </xf>
    <xf numFmtId="3" fontId="18" fillId="0" borderId="41" xfId="0" applyNumberFormat="1" applyFont="1" applyFill="1" applyBorder="1" applyAlignment="1">
      <alignment/>
    </xf>
    <xf numFmtId="3" fontId="18" fillId="0" borderId="48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3" fontId="18" fillId="0" borderId="49" xfId="0" applyNumberFormat="1" applyFont="1" applyFill="1" applyBorder="1" applyAlignment="1">
      <alignment/>
    </xf>
    <xf numFmtId="3" fontId="18" fillId="0" borderId="50" xfId="0" applyNumberFormat="1" applyFont="1" applyFill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3" fontId="18" fillId="0" borderId="53" xfId="0" applyNumberFormat="1" applyFont="1" applyFill="1" applyBorder="1" applyAlignment="1">
      <alignment/>
    </xf>
    <xf numFmtId="3" fontId="18" fillId="0" borderId="54" xfId="0" applyNumberFormat="1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3" fontId="18" fillId="0" borderId="5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8" fillId="0" borderId="57" xfId="0" applyNumberFormat="1" applyFont="1" applyFill="1" applyBorder="1" applyAlignment="1">
      <alignment/>
    </xf>
    <xf numFmtId="3" fontId="18" fillId="0" borderId="58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29" xfId="0" applyFont="1" applyBorder="1" applyAlignment="1">
      <alignment/>
    </xf>
    <xf numFmtId="0" fontId="20" fillId="0" borderId="48" xfId="0" applyFont="1" applyFill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18" fillId="0" borderId="48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3" fontId="18" fillId="0" borderId="34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ont="1" applyFill="1" applyBorder="1" applyAlignment="1">
      <alignment/>
    </xf>
    <xf numFmtId="0" fontId="19" fillId="0" borderId="27" xfId="0" applyFont="1" applyBorder="1" applyAlignment="1">
      <alignment/>
    </xf>
    <xf numFmtId="3" fontId="20" fillId="0" borderId="34" xfId="0" applyNumberFormat="1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3" fontId="18" fillId="0" borderId="62" xfId="0" applyNumberFormat="1" applyFont="1" applyFill="1" applyBorder="1" applyAlignment="1">
      <alignment/>
    </xf>
    <xf numFmtId="3" fontId="18" fillId="0" borderId="63" xfId="0" applyNumberFormat="1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3" fontId="18" fillId="0" borderId="66" xfId="0" applyNumberFormat="1" applyFont="1" applyFill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/>
    </xf>
    <xf numFmtId="3" fontId="18" fillId="0" borderId="69" xfId="0" applyNumberFormat="1" applyFont="1" applyFill="1" applyBorder="1" applyAlignment="1">
      <alignment/>
    </xf>
    <xf numFmtId="3" fontId="18" fillId="0" borderId="70" xfId="0" applyNumberFormat="1" applyFont="1" applyFill="1" applyBorder="1" applyAlignment="1">
      <alignment/>
    </xf>
    <xf numFmtId="3" fontId="18" fillId="0" borderId="71" xfId="0" applyNumberFormat="1" applyFont="1" applyFill="1" applyBorder="1" applyAlignment="1">
      <alignment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3" fontId="18" fillId="0" borderId="72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0" fillId="0" borderId="74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0" fillId="0" borderId="15" xfId="0" applyFont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8" fillId="0" borderId="38" xfId="0" applyNumberFormat="1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3" fontId="18" fillId="0" borderId="42" xfId="0" applyNumberFormat="1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8" fillId="0" borderId="61" xfId="0" applyFont="1" applyFill="1" applyBorder="1" applyAlignment="1">
      <alignment/>
    </xf>
    <xf numFmtId="0" fontId="18" fillId="0" borderId="60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3" fontId="18" fillId="0" borderId="77" xfId="0" applyNumberFormat="1" applyFont="1" applyFill="1" applyBorder="1" applyAlignment="1">
      <alignment/>
    </xf>
    <xf numFmtId="0" fontId="18" fillId="0" borderId="56" xfId="0" applyFont="1" applyBorder="1" applyAlignment="1">
      <alignment/>
    </xf>
    <xf numFmtId="0" fontId="18" fillId="0" borderId="78" xfId="0" applyFont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78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4.28125" style="4" customWidth="1"/>
    <col min="2" max="2" width="4.00390625" style="4" customWidth="1"/>
    <col min="3" max="3" width="50.140625" style="4" customWidth="1"/>
    <col min="4" max="4" width="10.140625" style="4" customWidth="1"/>
    <col min="5" max="5" width="13.28125" style="4" bestFit="1" customWidth="1"/>
    <col min="6" max="6" width="13.28125" style="4" customWidth="1"/>
    <col min="7" max="7" width="3.7109375" style="4" customWidth="1"/>
    <col min="8" max="8" width="42.8515625" style="4" customWidth="1"/>
    <col min="9" max="9" width="10.57421875" style="4" customWidth="1"/>
    <col min="10" max="10" width="10.8515625" style="4" customWidth="1"/>
    <col min="11" max="16384" width="9.140625" style="4" customWidth="1"/>
  </cols>
  <sheetData>
    <row r="1" spans="1:11" ht="12.75">
      <c r="A1" s="1" t="s">
        <v>181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ht="11.25" customHeight="1"/>
    <row r="3" spans="1:10" ht="12.75">
      <c r="A3" s="5" t="s">
        <v>172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 t="s">
        <v>180</v>
      </c>
      <c r="B4" s="5"/>
      <c r="C4" s="5"/>
      <c r="D4" s="5"/>
      <c r="E4" s="5"/>
      <c r="F4" s="5"/>
      <c r="G4" s="5"/>
      <c r="H4" s="5"/>
      <c r="I4" s="5"/>
      <c r="J4" s="5"/>
    </row>
    <row r="5" ht="13.5" thickBot="1">
      <c r="I5" s="6" t="s">
        <v>0</v>
      </c>
    </row>
    <row r="6" spans="1:11" ht="12.75">
      <c r="A6" s="7"/>
      <c r="B6" s="8" t="s">
        <v>1</v>
      </c>
      <c r="C6" s="8"/>
      <c r="D6" s="9" t="s">
        <v>2</v>
      </c>
      <c r="E6" s="9" t="s">
        <v>3</v>
      </c>
      <c r="F6" s="9" t="s">
        <v>4</v>
      </c>
      <c r="G6" s="8" t="s">
        <v>174</v>
      </c>
      <c r="H6" s="8"/>
      <c r="I6" s="10" t="s">
        <v>175</v>
      </c>
      <c r="J6" s="11" t="s">
        <v>176</v>
      </c>
      <c r="K6" s="12" t="s">
        <v>177</v>
      </c>
    </row>
    <row r="7" spans="1:11" ht="13.5" thickBot="1">
      <c r="A7" s="13"/>
      <c r="B7" s="14" t="s">
        <v>5</v>
      </c>
      <c r="C7" s="14"/>
      <c r="D7" s="15" t="s">
        <v>6</v>
      </c>
      <c r="E7" s="15" t="s">
        <v>170</v>
      </c>
      <c r="F7" s="15" t="s">
        <v>173</v>
      </c>
      <c r="G7" s="16" t="s">
        <v>7</v>
      </c>
      <c r="H7" s="16"/>
      <c r="I7" s="17" t="s">
        <v>6</v>
      </c>
      <c r="J7" s="18" t="s">
        <v>170</v>
      </c>
      <c r="K7" s="19" t="s">
        <v>173</v>
      </c>
    </row>
    <row r="8" spans="1:11" ht="13.5" thickBot="1">
      <c r="A8" s="20"/>
      <c r="B8" s="21" t="s">
        <v>8</v>
      </c>
      <c r="C8" s="22"/>
      <c r="D8" s="23"/>
      <c r="E8" s="23"/>
      <c r="F8" s="24"/>
      <c r="G8" s="25" t="s">
        <v>8</v>
      </c>
      <c r="H8" s="26"/>
      <c r="I8" s="27"/>
      <c r="J8" s="27"/>
      <c r="K8" s="28"/>
    </row>
    <row r="9" spans="1:11" ht="12.75">
      <c r="A9" s="29" t="s">
        <v>9</v>
      </c>
      <c r="B9" s="30" t="s">
        <v>9</v>
      </c>
      <c r="C9" s="31" t="s">
        <v>165</v>
      </c>
      <c r="D9" s="32"/>
      <c r="E9" s="33"/>
      <c r="F9" s="34"/>
      <c r="G9" s="35" t="s">
        <v>9</v>
      </c>
      <c r="H9" s="36" t="s">
        <v>10</v>
      </c>
      <c r="I9" s="37">
        <v>57996</v>
      </c>
      <c r="J9" s="38">
        <v>57696</v>
      </c>
      <c r="K9" s="36">
        <v>55887</v>
      </c>
    </row>
    <row r="10" spans="1:11" ht="12.75">
      <c r="A10" s="39" t="s">
        <v>11</v>
      </c>
      <c r="B10" s="40" t="s">
        <v>12</v>
      </c>
      <c r="C10" s="41" t="s">
        <v>13</v>
      </c>
      <c r="D10" s="42">
        <v>3455</v>
      </c>
      <c r="E10" s="42">
        <v>3455</v>
      </c>
      <c r="F10" s="43">
        <v>2697</v>
      </c>
      <c r="G10" s="44" t="s">
        <v>12</v>
      </c>
      <c r="H10" s="43" t="s">
        <v>14</v>
      </c>
      <c r="I10" s="42">
        <v>15556</v>
      </c>
      <c r="J10" s="45">
        <v>15756</v>
      </c>
      <c r="K10" s="43">
        <v>15685</v>
      </c>
    </row>
    <row r="11" spans="1:11" ht="12.75">
      <c r="A11" s="39" t="s">
        <v>15</v>
      </c>
      <c r="B11" s="46" t="s">
        <v>15</v>
      </c>
      <c r="C11" s="47" t="s">
        <v>16</v>
      </c>
      <c r="D11" s="48"/>
      <c r="E11" s="49"/>
      <c r="F11" s="50"/>
      <c r="G11" s="44" t="s">
        <v>17</v>
      </c>
      <c r="H11" s="43" t="s">
        <v>18</v>
      </c>
      <c r="I11" s="42">
        <v>16379</v>
      </c>
      <c r="J11" s="45">
        <v>16877</v>
      </c>
      <c r="K11" s="43">
        <v>14284</v>
      </c>
    </row>
    <row r="12" spans="1:11" ht="12.75">
      <c r="A12" s="39" t="s">
        <v>19</v>
      </c>
      <c r="B12" s="46" t="s">
        <v>19</v>
      </c>
      <c r="C12" s="51" t="s">
        <v>20</v>
      </c>
      <c r="D12" s="52"/>
      <c r="E12" s="49">
        <v>826</v>
      </c>
      <c r="F12" s="50">
        <v>826</v>
      </c>
      <c r="G12" s="53" t="s">
        <v>19</v>
      </c>
      <c r="H12" s="54" t="s">
        <v>166</v>
      </c>
      <c r="I12" s="42"/>
      <c r="J12" s="45"/>
      <c r="K12" s="43"/>
    </row>
    <row r="13" spans="1:11" ht="12.75">
      <c r="A13" s="39" t="s">
        <v>22</v>
      </c>
      <c r="B13" s="46" t="s">
        <v>22</v>
      </c>
      <c r="C13" s="51" t="s">
        <v>23</v>
      </c>
      <c r="D13" s="52"/>
      <c r="E13" s="49"/>
      <c r="F13" s="50"/>
      <c r="G13" s="53" t="s">
        <v>22</v>
      </c>
      <c r="H13" s="54" t="s">
        <v>24</v>
      </c>
      <c r="I13" s="42"/>
      <c r="J13" s="45"/>
      <c r="K13" s="43"/>
    </row>
    <row r="14" spans="1:11" ht="12.75">
      <c r="A14" s="39" t="s">
        <v>25</v>
      </c>
      <c r="B14" s="55" t="s">
        <v>26</v>
      </c>
      <c r="C14" s="56" t="s">
        <v>27</v>
      </c>
      <c r="D14" s="57">
        <f>SUM(D9:D13)</f>
        <v>3455</v>
      </c>
      <c r="E14" s="57">
        <f>SUM(E9:E13)</f>
        <v>4281</v>
      </c>
      <c r="F14" s="58">
        <f>SUM(F9:F13)</f>
        <v>3523</v>
      </c>
      <c r="G14" s="53" t="s">
        <v>25</v>
      </c>
      <c r="H14" s="54" t="s">
        <v>28</v>
      </c>
      <c r="I14" s="42"/>
      <c r="J14" s="45"/>
      <c r="K14" s="43"/>
    </row>
    <row r="15" spans="1:11" ht="12.75">
      <c r="A15" s="39" t="s">
        <v>29</v>
      </c>
      <c r="B15" s="46" t="s">
        <v>9</v>
      </c>
      <c r="C15" s="51" t="s">
        <v>30</v>
      </c>
      <c r="D15" s="52"/>
      <c r="E15" s="49"/>
      <c r="F15" s="50"/>
      <c r="G15" s="53" t="s">
        <v>29</v>
      </c>
      <c r="H15" s="54" t="s">
        <v>31</v>
      </c>
      <c r="I15" s="42"/>
      <c r="J15" s="45"/>
      <c r="K15" s="43"/>
    </row>
    <row r="16" spans="1:11" ht="12.75">
      <c r="A16" s="39" t="s">
        <v>32</v>
      </c>
      <c r="B16" s="46" t="s">
        <v>11</v>
      </c>
      <c r="C16" s="51" t="s">
        <v>33</v>
      </c>
      <c r="D16" s="52"/>
      <c r="E16" s="49"/>
      <c r="F16" s="50"/>
      <c r="G16" s="53" t="s">
        <v>32</v>
      </c>
      <c r="H16" s="54" t="s">
        <v>34</v>
      </c>
      <c r="I16" s="42"/>
      <c r="J16" s="45"/>
      <c r="K16" s="43"/>
    </row>
    <row r="17" spans="1:11" ht="12.75">
      <c r="A17" s="39" t="s">
        <v>35</v>
      </c>
      <c r="B17" s="46" t="s">
        <v>15</v>
      </c>
      <c r="C17" s="51" t="s">
        <v>36</v>
      </c>
      <c r="D17" s="52"/>
      <c r="E17" s="49"/>
      <c r="F17" s="50"/>
      <c r="G17" s="44" t="s">
        <v>35</v>
      </c>
      <c r="H17" s="43" t="s">
        <v>37</v>
      </c>
      <c r="I17" s="42"/>
      <c r="J17" s="45"/>
      <c r="K17" s="43"/>
    </row>
    <row r="18" spans="1:11" ht="12.75">
      <c r="A18" s="39" t="s">
        <v>38</v>
      </c>
      <c r="B18" s="59" t="s">
        <v>39</v>
      </c>
      <c r="C18" s="60" t="s">
        <v>40</v>
      </c>
      <c r="D18" s="61">
        <f>SUM(D15:D17)</f>
        <v>0</v>
      </c>
      <c r="E18" s="62"/>
      <c r="F18" s="63"/>
      <c r="G18" s="44" t="s">
        <v>38</v>
      </c>
      <c r="H18" s="43" t="s">
        <v>42</v>
      </c>
      <c r="I18" s="42"/>
      <c r="J18" s="45"/>
      <c r="K18" s="43"/>
    </row>
    <row r="19" spans="1:11" ht="12.75">
      <c r="A19" s="39" t="s">
        <v>43</v>
      </c>
      <c r="B19" s="46" t="s">
        <v>9</v>
      </c>
      <c r="C19" s="51" t="s">
        <v>44</v>
      </c>
      <c r="D19" s="64"/>
      <c r="E19" s="65"/>
      <c r="F19" s="50"/>
      <c r="G19" s="66" t="s">
        <v>43</v>
      </c>
      <c r="H19" s="43" t="s">
        <v>45</v>
      </c>
      <c r="I19" s="42"/>
      <c r="J19" s="45"/>
      <c r="K19" s="43"/>
    </row>
    <row r="20" spans="1:11" ht="12.75">
      <c r="A20" s="39" t="s">
        <v>46</v>
      </c>
      <c r="B20" s="46" t="s">
        <v>11</v>
      </c>
      <c r="C20" s="51" t="s">
        <v>47</v>
      </c>
      <c r="D20" s="64"/>
      <c r="E20" s="65"/>
      <c r="F20" s="50"/>
      <c r="G20" s="67" t="s">
        <v>48</v>
      </c>
      <c r="H20" s="68" t="s">
        <v>49</v>
      </c>
      <c r="I20" s="69">
        <f>SUM(I9,I10,I11,I16,I17,I18,I19)</f>
        <v>89931</v>
      </c>
      <c r="J20" s="69">
        <f>SUM(J9,J10,J11,J16,J17,J18,J19)</f>
        <v>90329</v>
      </c>
      <c r="K20" s="69">
        <f>SUM(K9,K10,K11,K16,K17,K18,K19)</f>
        <v>85856</v>
      </c>
    </row>
    <row r="21" spans="1:11" ht="12.75">
      <c r="A21" s="39" t="s">
        <v>50</v>
      </c>
      <c r="B21" s="46" t="s">
        <v>15</v>
      </c>
      <c r="C21" s="70" t="s">
        <v>51</v>
      </c>
      <c r="D21" s="64"/>
      <c r="E21" s="65"/>
      <c r="F21" s="50"/>
      <c r="G21" s="71" t="s">
        <v>9</v>
      </c>
      <c r="H21" s="72" t="s">
        <v>52</v>
      </c>
      <c r="I21" s="73">
        <v>2500</v>
      </c>
      <c r="J21" s="45">
        <v>0</v>
      </c>
      <c r="K21" s="43">
        <v>0</v>
      </c>
    </row>
    <row r="22" spans="1:11" ht="12.75">
      <c r="A22" s="39" t="s">
        <v>53</v>
      </c>
      <c r="B22" s="74" t="s">
        <v>54</v>
      </c>
      <c r="C22" s="75" t="s">
        <v>55</v>
      </c>
      <c r="D22" s="76">
        <f>SUM(D18:D21)</f>
        <v>0</v>
      </c>
      <c r="E22" s="77"/>
      <c r="F22" s="58"/>
      <c r="G22" s="71" t="s">
        <v>12</v>
      </c>
      <c r="H22" s="72" t="s">
        <v>56</v>
      </c>
      <c r="I22" s="73">
        <v>30</v>
      </c>
      <c r="J22" s="45">
        <v>458</v>
      </c>
      <c r="K22" s="43">
        <v>452</v>
      </c>
    </row>
    <row r="23" spans="1:11" ht="12.75">
      <c r="A23" s="39" t="s">
        <v>57</v>
      </c>
      <c r="B23" s="78" t="s">
        <v>9</v>
      </c>
      <c r="C23" s="70" t="s">
        <v>58</v>
      </c>
      <c r="D23" s="64"/>
      <c r="E23" s="65"/>
      <c r="F23" s="50"/>
      <c r="G23" s="71"/>
      <c r="H23" s="79" t="s">
        <v>167</v>
      </c>
      <c r="I23" s="73"/>
      <c r="J23" s="45"/>
      <c r="K23" s="43"/>
    </row>
    <row r="24" spans="1:11" ht="12.75">
      <c r="A24" s="39" t="s">
        <v>60</v>
      </c>
      <c r="B24" s="78" t="s">
        <v>11</v>
      </c>
      <c r="C24" s="70" t="s">
        <v>61</v>
      </c>
      <c r="D24" s="64"/>
      <c r="E24" s="65"/>
      <c r="F24" s="50"/>
      <c r="G24" s="71"/>
      <c r="H24" s="79" t="s">
        <v>168</v>
      </c>
      <c r="I24" s="73"/>
      <c r="J24" s="45"/>
      <c r="K24" s="43"/>
    </row>
    <row r="25" spans="1:11" ht="12.75">
      <c r="A25" s="39" t="s">
        <v>63</v>
      </c>
      <c r="B25" s="78" t="s">
        <v>15</v>
      </c>
      <c r="C25" s="70" t="s">
        <v>64</v>
      </c>
      <c r="D25" s="64"/>
      <c r="E25" s="65"/>
      <c r="F25" s="50"/>
      <c r="G25" s="71"/>
      <c r="H25" s="79" t="s">
        <v>65</v>
      </c>
      <c r="I25" s="73"/>
      <c r="J25" s="45"/>
      <c r="K25" s="43"/>
    </row>
    <row r="26" spans="1:11" ht="12.75">
      <c r="A26" s="39" t="s">
        <v>66</v>
      </c>
      <c r="B26" s="80" t="s">
        <v>67</v>
      </c>
      <c r="C26" s="81" t="s">
        <v>68</v>
      </c>
      <c r="D26" s="82">
        <f>SUM(D23:D25)</f>
        <v>0</v>
      </c>
      <c r="E26" s="83"/>
      <c r="F26" s="63"/>
      <c r="G26" s="71"/>
      <c r="H26" s="79" t="s">
        <v>169</v>
      </c>
      <c r="I26" s="73"/>
      <c r="J26" s="45"/>
      <c r="K26" s="43"/>
    </row>
    <row r="27" spans="1:11" ht="12.75">
      <c r="A27" s="39" t="s">
        <v>70</v>
      </c>
      <c r="B27" s="84" t="s">
        <v>71</v>
      </c>
      <c r="C27" s="85" t="s">
        <v>72</v>
      </c>
      <c r="D27" s="86">
        <f>SUM(D14,D22,D26)</f>
        <v>3455</v>
      </c>
      <c r="E27" s="86">
        <f>SUM(E14,E22,E26)</f>
        <v>4281</v>
      </c>
      <c r="F27" s="87">
        <f>SUM(F14,F22,F26)</f>
        <v>3523</v>
      </c>
      <c r="G27" s="88"/>
      <c r="H27" s="79" t="s">
        <v>73</v>
      </c>
      <c r="I27" s="73"/>
      <c r="J27" s="45"/>
      <c r="K27" s="43"/>
    </row>
    <row r="28" spans="1:11" ht="12.75">
      <c r="A28" s="39" t="s">
        <v>74</v>
      </c>
      <c r="B28" s="89" t="s">
        <v>9</v>
      </c>
      <c r="C28" s="41" t="s">
        <v>75</v>
      </c>
      <c r="D28" s="49"/>
      <c r="E28" s="49"/>
      <c r="F28" s="50"/>
      <c r="G28" s="71" t="s">
        <v>17</v>
      </c>
      <c r="H28" s="72" t="s">
        <v>76</v>
      </c>
      <c r="I28" s="73">
        <f>SUM(I23:I27)</f>
        <v>0</v>
      </c>
      <c r="J28" s="45"/>
      <c r="K28" s="43"/>
    </row>
    <row r="29" spans="1:11" ht="12.75">
      <c r="A29" s="39" t="s">
        <v>77</v>
      </c>
      <c r="B29" s="89" t="s">
        <v>11</v>
      </c>
      <c r="C29" s="41" t="s">
        <v>78</v>
      </c>
      <c r="D29" s="42">
        <v>89006</v>
      </c>
      <c r="E29" s="42">
        <v>86506</v>
      </c>
      <c r="F29" s="43">
        <v>83005</v>
      </c>
      <c r="G29" s="88" t="s">
        <v>79</v>
      </c>
      <c r="H29" s="90" t="s">
        <v>80</v>
      </c>
      <c r="I29" s="86">
        <f>SUM(I21,I22,I28)</f>
        <v>2530</v>
      </c>
      <c r="J29" s="86">
        <f>SUM(J21,J22,J28)</f>
        <v>458</v>
      </c>
      <c r="K29" s="86">
        <f>SUM(K21,K22,K28)</f>
        <v>452</v>
      </c>
    </row>
    <row r="30" spans="1:11" ht="12.75">
      <c r="A30" s="39" t="s">
        <v>81</v>
      </c>
      <c r="B30" s="78" t="s">
        <v>15</v>
      </c>
      <c r="C30" s="31" t="s">
        <v>82</v>
      </c>
      <c r="D30" s="32"/>
      <c r="E30" s="49"/>
      <c r="F30" s="50"/>
      <c r="G30" s="71" t="s">
        <v>9</v>
      </c>
      <c r="H30" s="72" t="s">
        <v>83</v>
      </c>
      <c r="I30" s="73"/>
      <c r="J30" s="45"/>
      <c r="K30" s="43"/>
    </row>
    <row r="31" spans="1:11" ht="12.75">
      <c r="A31" s="39" t="s">
        <v>84</v>
      </c>
      <c r="B31" s="91" t="s">
        <v>85</v>
      </c>
      <c r="C31" s="92" t="s">
        <v>86</v>
      </c>
      <c r="D31" s="93">
        <f>SUM(D28:D30)</f>
        <v>89006</v>
      </c>
      <c r="E31" s="94">
        <f>SUM(E28:E30)</f>
        <v>86506</v>
      </c>
      <c r="F31" s="87">
        <f>SUM(F28:F30)</f>
        <v>83005</v>
      </c>
      <c r="G31" s="95" t="s">
        <v>11</v>
      </c>
      <c r="H31" s="96" t="s">
        <v>87</v>
      </c>
      <c r="I31" s="52"/>
      <c r="J31" s="45"/>
      <c r="K31" s="43"/>
    </row>
    <row r="32" spans="1:11" ht="12.75">
      <c r="A32" s="39" t="s">
        <v>88</v>
      </c>
      <c r="B32" s="97"/>
      <c r="C32" s="96"/>
      <c r="D32" s="96"/>
      <c r="E32" s="98"/>
      <c r="F32" s="43"/>
      <c r="G32" s="95" t="s">
        <v>15</v>
      </c>
      <c r="H32" s="96" t="s">
        <v>89</v>
      </c>
      <c r="I32" s="52"/>
      <c r="J32" s="45"/>
      <c r="K32" s="43"/>
    </row>
    <row r="33" spans="1:11" ht="13.5" thickBot="1">
      <c r="A33" s="39" t="s">
        <v>90</v>
      </c>
      <c r="B33" s="99"/>
      <c r="C33" s="100"/>
      <c r="D33" s="101"/>
      <c r="E33" s="102"/>
      <c r="F33" s="103"/>
      <c r="G33" s="88" t="s">
        <v>54</v>
      </c>
      <c r="H33" s="100" t="s">
        <v>91</v>
      </c>
      <c r="I33" s="86">
        <f>SUM(I30:I32)</f>
        <v>0</v>
      </c>
      <c r="J33" s="45"/>
      <c r="K33" s="43"/>
    </row>
    <row r="34" spans="1:11" ht="13.5" thickBot="1">
      <c r="A34" s="39" t="s">
        <v>92</v>
      </c>
      <c r="B34" s="104" t="s">
        <v>93</v>
      </c>
      <c r="C34" s="105" t="s">
        <v>94</v>
      </c>
      <c r="D34" s="106">
        <f>SUM(D27,D31)</f>
        <v>92461</v>
      </c>
      <c r="E34" s="106">
        <f>SUM(E27,E31)</f>
        <v>90787</v>
      </c>
      <c r="F34" s="107">
        <f>SUM(F27,F31)</f>
        <v>86528</v>
      </c>
      <c r="G34" s="108" t="s">
        <v>95</v>
      </c>
      <c r="H34" s="109" t="s">
        <v>96</v>
      </c>
      <c r="I34" s="110">
        <f>SUM(I20,I29,I33)</f>
        <v>92461</v>
      </c>
      <c r="J34" s="110">
        <f>SUM(J20,J29,J33)</f>
        <v>90787</v>
      </c>
      <c r="K34" s="110">
        <f>SUM(K20,K29,K33)</f>
        <v>86308</v>
      </c>
    </row>
    <row r="35" spans="1:11" ht="12.75">
      <c r="A35" s="39" t="s">
        <v>97</v>
      </c>
      <c r="D35" s="111"/>
      <c r="E35" s="111"/>
      <c r="F35" s="111"/>
      <c r="G35" s="111"/>
      <c r="H35" s="111"/>
      <c r="I35" s="111"/>
      <c r="J35" s="112"/>
      <c r="K35" s="111"/>
    </row>
    <row r="36" spans="1:11" ht="13.5" thickBot="1">
      <c r="A36" s="39" t="s">
        <v>98</v>
      </c>
      <c r="D36" s="111"/>
      <c r="E36" s="111"/>
      <c r="F36" s="111"/>
      <c r="G36" s="111"/>
      <c r="H36" s="111"/>
      <c r="I36" s="111"/>
      <c r="J36" s="112"/>
      <c r="K36" s="111"/>
    </row>
    <row r="37" spans="1:11" ht="13.5" thickBot="1">
      <c r="A37" s="39" t="s">
        <v>99</v>
      </c>
      <c r="B37" s="21" t="s">
        <v>100</v>
      </c>
      <c r="C37" s="21"/>
      <c r="D37" s="110" t="s">
        <v>6</v>
      </c>
      <c r="E37" s="113" t="s">
        <v>170</v>
      </c>
      <c r="F37" s="114" t="s">
        <v>173</v>
      </c>
      <c r="G37" s="115" t="s">
        <v>100</v>
      </c>
      <c r="H37" s="115"/>
      <c r="I37" s="110" t="s">
        <v>6</v>
      </c>
      <c r="J37" s="113" t="s">
        <v>170</v>
      </c>
      <c r="K37" s="114" t="s">
        <v>173</v>
      </c>
    </row>
    <row r="38" spans="1:11" ht="12.75">
      <c r="A38" s="39" t="s">
        <v>101</v>
      </c>
      <c r="B38" s="116" t="s">
        <v>9</v>
      </c>
      <c r="C38" s="117" t="s">
        <v>165</v>
      </c>
      <c r="D38" s="37">
        <v>30</v>
      </c>
      <c r="E38" s="37">
        <v>30</v>
      </c>
      <c r="F38" s="36">
        <v>0</v>
      </c>
      <c r="G38" s="66" t="s">
        <v>9</v>
      </c>
      <c r="H38" s="36" t="s">
        <v>10</v>
      </c>
      <c r="I38" s="37">
        <v>40477</v>
      </c>
      <c r="J38" s="38">
        <v>40477</v>
      </c>
      <c r="K38" s="36">
        <v>38525</v>
      </c>
    </row>
    <row r="39" spans="1:11" ht="12.75">
      <c r="A39" s="39" t="s">
        <v>102</v>
      </c>
      <c r="B39" s="40" t="s">
        <v>12</v>
      </c>
      <c r="C39" s="41" t="s">
        <v>13</v>
      </c>
      <c r="D39" s="42">
        <v>191</v>
      </c>
      <c r="E39" s="42">
        <v>2719</v>
      </c>
      <c r="F39" s="43">
        <v>5450</v>
      </c>
      <c r="G39" s="98" t="s">
        <v>12</v>
      </c>
      <c r="H39" s="43" t="s">
        <v>14</v>
      </c>
      <c r="I39" s="42">
        <v>9981</v>
      </c>
      <c r="J39" s="45">
        <v>10508</v>
      </c>
      <c r="K39" s="43">
        <v>9528</v>
      </c>
    </row>
    <row r="40" spans="1:11" ht="12.75">
      <c r="A40" s="39" t="s">
        <v>103</v>
      </c>
      <c r="B40" s="40" t="s">
        <v>15</v>
      </c>
      <c r="C40" s="41" t="s">
        <v>16</v>
      </c>
      <c r="D40" s="42"/>
      <c r="E40" s="42">
        <v>461</v>
      </c>
      <c r="F40" s="43">
        <v>462</v>
      </c>
      <c r="G40" s="98" t="s">
        <v>17</v>
      </c>
      <c r="H40" s="43" t="s">
        <v>18</v>
      </c>
      <c r="I40" s="42">
        <v>12468</v>
      </c>
      <c r="J40" s="45">
        <v>16227</v>
      </c>
      <c r="K40" s="43">
        <v>13079</v>
      </c>
    </row>
    <row r="41" spans="1:11" ht="12.75">
      <c r="A41" s="39" t="s">
        <v>104</v>
      </c>
      <c r="B41" s="40" t="s">
        <v>19</v>
      </c>
      <c r="C41" s="41" t="s">
        <v>20</v>
      </c>
      <c r="D41" s="42"/>
      <c r="E41" s="42">
        <v>1952</v>
      </c>
      <c r="F41" s="43">
        <v>1952</v>
      </c>
      <c r="G41" s="118"/>
      <c r="H41" s="54" t="s">
        <v>21</v>
      </c>
      <c r="I41" s="42"/>
      <c r="J41" s="45"/>
      <c r="K41" s="43"/>
    </row>
    <row r="42" spans="1:11" ht="12.75">
      <c r="A42" s="39" t="s">
        <v>105</v>
      </c>
      <c r="B42" s="40" t="s">
        <v>22</v>
      </c>
      <c r="C42" s="41" t="s">
        <v>23</v>
      </c>
      <c r="D42" s="42"/>
      <c r="E42" s="42"/>
      <c r="F42" s="43"/>
      <c r="G42" s="118"/>
      <c r="H42" s="54" t="s">
        <v>24</v>
      </c>
      <c r="I42" s="42"/>
      <c r="J42" s="45"/>
      <c r="K42" s="43"/>
    </row>
    <row r="43" spans="1:11" ht="12.75">
      <c r="A43" s="39" t="s">
        <v>106</v>
      </c>
      <c r="B43" s="119" t="s">
        <v>26</v>
      </c>
      <c r="C43" s="120" t="s">
        <v>27</v>
      </c>
      <c r="D43" s="121">
        <f>SUM(D38:D42)</f>
        <v>221</v>
      </c>
      <c r="E43" s="121">
        <f>SUM(E38:E42)</f>
        <v>5162</v>
      </c>
      <c r="F43" s="121">
        <f>SUM(F38:F42)</f>
        <v>7864</v>
      </c>
      <c r="G43" s="118"/>
      <c r="H43" s="54" t="s">
        <v>28</v>
      </c>
      <c r="I43" s="42"/>
      <c r="J43" s="45"/>
      <c r="K43" s="43"/>
    </row>
    <row r="44" spans="1:11" ht="12.75">
      <c r="A44" s="39" t="s">
        <v>107</v>
      </c>
      <c r="B44" s="40" t="s">
        <v>9</v>
      </c>
      <c r="C44" s="41" t="s">
        <v>30</v>
      </c>
      <c r="D44" s="42"/>
      <c r="E44" s="42"/>
      <c r="F44" s="43"/>
      <c r="G44" s="118"/>
      <c r="H44" s="54" t="s">
        <v>31</v>
      </c>
      <c r="I44" s="42"/>
      <c r="J44" s="45"/>
      <c r="K44" s="43"/>
    </row>
    <row r="45" spans="1:11" ht="12.75">
      <c r="A45" s="39" t="s">
        <v>108</v>
      </c>
      <c r="B45" s="40" t="s">
        <v>11</v>
      </c>
      <c r="C45" s="41" t="s">
        <v>33</v>
      </c>
      <c r="D45" s="42"/>
      <c r="E45" s="42"/>
      <c r="F45" s="43"/>
      <c r="G45" s="118"/>
      <c r="H45" s="54" t="s">
        <v>34</v>
      </c>
      <c r="I45" s="42">
        <v>100</v>
      </c>
      <c r="J45" s="42">
        <v>100</v>
      </c>
      <c r="K45" s="43">
        <v>0</v>
      </c>
    </row>
    <row r="46" spans="1:11" ht="12.75">
      <c r="A46" s="39" t="s">
        <v>109</v>
      </c>
      <c r="B46" s="40" t="s">
        <v>15</v>
      </c>
      <c r="C46" s="41" t="s">
        <v>36</v>
      </c>
      <c r="D46" s="42"/>
      <c r="E46" s="42"/>
      <c r="F46" s="43"/>
      <c r="G46" s="98" t="s">
        <v>19</v>
      </c>
      <c r="H46" s="43" t="s">
        <v>37</v>
      </c>
      <c r="I46" s="42"/>
      <c r="J46" s="45"/>
      <c r="K46" s="43"/>
    </row>
    <row r="47" spans="1:11" ht="12.75">
      <c r="A47" s="39" t="s">
        <v>110</v>
      </c>
      <c r="B47" s="122" t="s">
        <v>39</v>
      </c>
      <c r="C47" s="123" t="s">
        <v>40</v>
      </c>
      <c r="D47" s="42">
        <f>+D44+D45+D46</f>
        <v>0</v>
      </c>
      <c r="E47" s="42">
        <f>+E44+E45+E46</f>
        <v>0</v>
      </c>
      <c r="F47" s="42">
        <f>+F44+F45+F46</f>
        <v>0</v>
      </c>
      <c r="G47" s="98" t="s">
        <v>41</v>
      </c>
      <c r="H47" s="43" t="s">
        <v>42</v>
      </c>
      <c r="I47" s="42"/>
      <c r="J47" s="45"/>
      <c r="K47" s="43"/>
    </row>
    <row r="48" spans="1:11" ht="12.75">
      <c r="A48" s="39" t="s">
        <v>111</v>
      </c>
      <c r="B48" s="40" t="s">
        <v>9</v>
      </c>
      <c r="C48" s="41" t="s">
        <v>44</v>
      </c>
      <c r="D48" s="42"/>
      <c r="E48" s="42"/>
      <c r="F48" s="43"/>
      <c r="G48" s="98" t="s">
        <v>25</v>
      </c>
      <c r="H48" s="43" t="s">
        <v>45</v>
      </c>
      <c r="I48" s="42"/>
      <c r="J48" s="45"/>
      <c r="K48" s="43"/>
    </row>
    <row r="49" spans="1:11" ht="12.75">
      <c r="A49" s="39" t="s">
        <v>112</v>
      </c>
      <c r="B49" s="40" t="s">
        <v>11</v>
      </c>
      <c r="C49" s="41" t="s">
        <v>47</v>
      </c>
      <c r="D49" s="42"/>
      <c r="E49" s="42"/>
      <c r="F49" s="43"/>
      <c r="G49" s="124" t="s">
        <v>48</v>
      </c>
      <c r="H49" s="125" t="s">
        <v>49</v>
      </c>
      <c r="I49" s="126">
        <f>SUM(I38,I39,I40,I45,I46,I47,I48)</f>
        <v>63026</v>
      </c>
      <c r="J49" s="126">
        <f>SUM(J38,J39,J40,J45,J46,J47,J48)</f>
        <v>67312</v>
      </c>
      <c r="K49" s="126">
        <f>SUM(K38,K39,K40,K45,K46,K47,K48)</f>
        <v>61132</v>
      </c>
    </row>
    <row r="50" spans="1:11" ht="12.75">
      <c r="A50" s="39" t="s">
        <v>113</v>
      </c>
      <c r="B50" s="40" t="s">
        <v>15</v>
      </c>
      <c r="C50" s="127" t="s">
        <v>51</v>
      </c>
      <c r="D50" s="42"/>
      <c r="E50" s="42"/>
      <c r="F50" s="43"/>
      <c r="G50" s="128" t="s">
        <v>9</v>
      </c>
      <c r="H50" s="43" t="s">
        <v>52</v>
      </c>
      <c r="I50" s="49"/>
      <c r="J50" s="45"/>
      <c r="K50" s="43"/>
    </row>
    <row r="51" spans="1:11" ht="12.75">
      <c r="A51" s="39" t="s">
        <v>114</v>
      </c>
      <c r="B51" s="74" t="s">
        <v>54</v>
      </c>
      <c r="C51" s="129" t="s">
        <v>55</v>
      </c>
      <c r="D51" s="121">
        <f>SUM(D47:D50)</f>
        <v>0</v>
      </c>
      <c r="E51" s="121">
        <f>SUM(E47:E50)</f>
        <v>0</v>
      </c>
      <c r="F51" s="121">
        <f>SUM(F47:F50)</f>
        <v>0</v>
      </c>
      <c r="G51" s="128" t="s">
        <v>12</v>
      </c>
      <c r="H51" s="43" t="s">
        <v>56</v>
      </c>
      <c r="I51" s="42"/>
      <c r="J51" s="45">
        <v>655</v>
      </c>
      <c r="K51" s="43">
        <v>653</v>
      </c>
    </row>
    <row r="52" spans="1:11" ht="12.75">
      <c r="A52" s="39" t="s">
        <v>115</v>
      </c>
      <c r="B52" s="78" t="s">
        <v>9</v>
      </c>
      <c r="C52" s="70" t="s">
        <v>58</v>
      </c>
      <c r="D52" s="49"/>
      <c r="E52" s="49"/>
      <c r="F52" s="50"/>
      <c r="G52" s="128"/>
      <c r="H52" s="54" t="s">
        <v>59</v>
      </c>
      <c r="I52" s="42"/>
      <c r="J52" s="45"/>
      <c r="K52" s="43"/>
    </row>
    <row r="53" spans="1:11" ht="12.75">
      <c r="A53" s="39" t="s">
        <v>116</v>
      </c>
      <c r="B53" s="78" t="s">
        <v>11</v>
      </c>
      <c r="C53" s="70" t="s">
        <v>61</v>
      </c>
      <c r="D53" s="49"/>
      <c r="E53" s="49"/>
      <c r="F53" s="50"/>
      <c r="G53" s="128"/>
      <c r="H53" s="54" t="s">
        <v>62</v>
      </c>
      <c r="I53" s="42"/>
      <c r="J53" s="45"/>
      <c r="K53" s="43"/>
    </row>
    <row r="54" spans="1:11" ht="12.75">
      <c r="A54" s="39" t="s">
        <v>117</v>
      </c>
      <c r="B54" s="78" t="s">
        <v>15</v>
      </c>
      <c r="C54" s="70" t="s">
        <v>64</v>
      </c>
      <c r="D54" s="49"/>
      <c r="E54" s="49"/>
      <c r="F54" s="50"/>
      <c r="G54" s="128"/>
      <c r="H54" s="54" t="s">
        <v>65</v>
      </c>
      <c r="I54" s="42"/>
      <c r="J54" s="45"/>
      <c r="K54" s="43"/>
    </row>
    <row r="55" spans="1:11" ht="12.75">
      <c r="A55" s="39" t="s">
        <v>118</v>
      </c>
      <c r="B55" s="80" t="s">
        <v>67</v>
      </c>
      <c r="C55" s="81" t="s">
        <v>68</v>
      </c>
      <c r="D55" s="130">
        <f>SUM(D52:D54)</f>
        <v>0</v>
      </c>
      <c r="E55" s="130"/>
      <c r="F55" s="63"/>
      <c r="G55" s="128"/>
      <c r="H55" s="54" t="s">
        <v>69</v>
      </c>
      <c r="I55" s="42"/>
      <c r="J55" s="45"/>
      <c r="K55" s="43"/>
    </row>
    <row r="56" spans="1:11" ht="12.75">
      <c r="A56" s="39" t="s">
        <v>119</v>
      </c>
      <c r="B56" s="84" t="s">
        <v>71</v>
      </c>
      <c r="C56" s="85" t="s">
        <v>72</v>
      </c>
      <c r="D56" s="126">
        <f>SUM(D43,D51,D55)</f>
        <v>221</v>
      </c>
      <c r="E56" s="126">
        <f>SUM(E43,E51,E55)</f>
        <v>5162</v>
      </c>
      <c r="F56" s="126">
        <f>SUM(F43,F51,F55)</f>
        <v>7864</v>
      </c>
      <c r="G56" s="131"/>
      <c r="H56" s="54" t="s">
        <v>73</v>
      </c>
      <c r="I56" s="42"/>
      <c r="J56" s="45"/>
      <c r="K56" s="43"/>
    </row>
    <row r="57" spans="1:11" ht="12.75">
      <c r="A57" s="39" t="s">
        <v>120</v>
      </c>
      <c r="B57" s="78" t="s">
        <v>9</v>
      </c>
      <c r="C57" s="70" t="s">
        <v>75</v>
      </c>
      <c r="D57" s="49"/>
      <c r="E57" s="49"/>
      <c r="F57" s="50"/>
      <c r="G57" s="128" t="s">
        <v>17</v>
      </c>
      <c r="H57" s="43" t="s">
        <v>76</v>
      </c>
      <c r="I57" s="42">
        <f>SUM(I52:I56)</f>
        <v>0</v>
      </c>
      <c r="J57" s="45"/>
      <c r="K57" s="43"/>
    </row>
    <row r="58" spans="1:11" ht="12.75">
      <c r="A58" s="39" t="s">
        <v>121</v>
      </c>
      <c r="B58" s="78" t="s">
        <v>11</v>
      </c>
      <c r="C58" s="70" t="s">
        <v>78</v>
      </c>
      <c r="D58" s="42">
        <v>62805</v>
      </c>
      <c r="E58" s="42">
        <v>62805</v>
      </c>
      <c r="F58" s="43">
        <v>55419</v>
      </c>
      <c r="G58" s="131" t="s">
        <v>79</v>
      </c>
      <c r="H58" s="125" t="s">
        <v>80</v>
      </c>
      <c r="I58" s="126">
        <f>SUM(I50,I51,I57)</f>
        <v>0</v>
      </c>
      <c r="J58" s="126">
        <f>SUM(J50,J51,J57)</f>
        <v>655</v>
      </c>
      <c r="K58" s="126">
        <f>SUM(K50,K51,K57)</f>
        <v>653</v>
      </c>
    </row>
    <row r="59" spans="1:11" ht="12.75">
      <c r="A59" s="39" t="s">
        <v>122</v>
      </c>
      <c r="B59" s="78" t="s">
        <v>15</v>
      </c>
      <c r="C59" s="70" t="s">
        <v>82</v>
      </c>
      <c r="D59" s="49"/>
      <c r="E59" s="49"/>
      <c r="F59" s="50"/>
      <c r="G59" s="128" t="s">
        <v>9</v>
      </c>
      <c r="H59" s="43" t="s">
        <v>83</v>
      </c>
      <c r="I59" s="49"/>
      <c r="J59" s="45"/>
      <c r="K59" s="43"/>
    </row>
    <row r="60" spans="1:11" ht="12.75">
      <c r="A60" s="39" t="s">
        <v>123</v>
      </c>
      <c r="B60" s="84" t="s">
        <v>85</v>
      </c>
      <c r="C60" s="85" t="s">
        <v>86</v>
      </c>
      <c r="D60" s="126">
        <f>SUM(D57:D59)</f>
        <v>62805</v>
      </c>
      <c r="E60" s="126">
        <f>SUM(E57:E59)</f>
        <v>62805</v>
      </c>
      <c r="F60" s="126">
        <f>SUM(F57:F59)</f>
        <v>55419</v>
      </c>
      <c r="G60" s="98" t="s">
        <v>11</v>
      </c>
      <c r="H60" s="43" t="s">
        <v>87</v>
      </c>
      <c r="I60" s="49"/>
      <c r="J60" s="45"/>
      <c r="K60" s="43"/>
    </row>
    <row r="61" spans="1:11" ht="12.75">
      <c r="A61" s="39" t="s">
        <v>124</v>
      </c>
      <c r="B61" s="99"/>
      <c r="C61" s="90"/>
      <c r="D61" s="126"/>
      <c r="E61" s="126"/>
      <c r="F61" s="87"/>
      <c r="G61" s="98" t="s">
        <v>15</v>
      </c>
      <c r="H61" s="43" t="s">
        <v>89</v>
      </c>
      <c r="I61" s="49"/>
      <c r="J61" s="45"/>
      <c r="K61" s="43"/>
    </row>
    <row r="62" spans="1:11" ht="12.75">
      <c r="A62" s="39" t="s">
        <v>125</v>
      </c>
      <c r="B62" s="99"/>
      <c r="C62" s="90"/>
      <c r="D62" s="126"/>
      <c r="E62" s="126"/>
      <c r="F62" s="87"/>
      <c r="G62" s="124" t="s">
        <v>54</v>
      </c>
      <c r="H62" s="125" t="s">
        <v>91</v>
      </c>
      <c r="I62" s="126">
        <f>SUM(I59:I61)</f>
        <v>0</v>
      </c>
      <c r="J62" s="45"/>
      <c r="K62" s="43"/>
    </row>
    <row r="63" spans="1:11" ht="13.5" thickBot="1">
      <c r="A63" s="39" t="s">
        <v>126</v>
      </c>
      <c r="B63" s="132" t="s">
        <v>93</v>
      </c>
      <c r="C63" s="133" t="s">
        <v>94</v>
      </c>
      <c r="D63" s="134">
        <f>SUM(D56,D60)</f>
        <v>63026</v>
      </c>
      <c r="E63" s="134">
        <f>SUM(E56,E60)</f>
        <v>67967</v>
      </c>
      <c r="F63" s="135">
        <f>SUM(F56,F60)</f>
        <v>63283</v>
      </c>
      <c r="G63" s="136" t="s">
        <v>95</v>
      </c>
      <c r="H63" s="137" t="s">
        <v>96</v>
      </c>
      <c r="I63" s="138">
        <f>SUM(I49,I58,I62)</f>
        <v>63026</v>
      </c>
      <c r="J63" s="138">
        <f>SUM(J49,J58,J62)</f>
        <v>67967</v>
      </c>
      <c r="K63" s="138">
        <f>SUM(K49,K58,K62)</f>
        <v>61785</v>
      </c>
    </row>
    <row r="64" spans="1:11" ht="12.75">
      <c r="A64" s="39" t="s">
        <v>127</v>
      </c>
      <c r="D64" s="111"/>
      <c r="E64" s="111"/>
      <c r="F64" s="111"/>
      <c r="G64" s="111"/>
      <c r="H64" s="111"/>
      <c r="I64" s="111"/>
      <c r="J64" s="112"/>
      <c r="K64" s="111"/>
    </row>
    <row r="65" spans="1:11" ht="13.5" thickBot="1">
      <c r="A65" s="39" t="s">
        <v>128</v>
      </c>
      <c r="D65" s="111"/>
      <c r="E65" s="111"/>
      <c r="F65" s="111"/>
      <c r="G65" s="111"/>
      <c r="H65" s="111"/>
      <c r="I65" s="111"/>
      <c r="J65" s="112"/>
      <c r="K65" s="111"/>
    </row>
    <row r="66" spans="1:11" ht="13.5" thickBot="1">
      <c r="A66" s="40" t="s">
        <v>129</v>
      </c>
      <c r="B66" s="139" t="s">
        <v>130</v>
      </c>
      <c r="C66" s="140"/>
      <c r="D66" s="141" t="s">
        <v>6</v>
      </c>
      <c r="E66" s="142" t="s">
        <v>170</v>
      </c>
      <c r="F66" s="143" t="s">
        <v>173</v>
      </c>
      <c r="G66" s="144" t="s">
        <v>130</v>
      </c>
      <c r="H66" s="145"/>
      <c r="I66" s="141" t="s">
        <v>6</v>
      </c>
      <c r="J66" s="142" t="s">
        <v>170</v>
      </c>
      <c r="K66" s="146" t="s">
        <v>173</v>
      </c>
    </row>
    <row r="67" spans="1:11" ht="12.75">
      <c r="A67" s="39" t="s">
        <v>131</v>
      </c>
      <c r="B67" s="30" t="s">
        <v>9</v>
      </c>
      <c r="C67" s="47" t="s">
        <v>165</v>
      </c>
      <c r="D67" s="33">
        <v>113100</v>
      </c>
      <c r="E67" s="33">
        <v>110531</v>
      </c>
      <c r="F67" s="48">
        <v>109258</v>
      </c>
      <c r="G67" s="147" t="s">
        <v>9</v>
      </c>
      <c r="H67" s="148" t="s">
        <v>10</v>
      </c>
      <c r="I67" s="37">
        <v>50279</v>
      </c>
      <c r="J67" s="37">
        <v>51780</v>
      </c>
      <c r="K67" s="36">
        <v>43749</v>
      </c>
    </row>
    <row r="68" spans="1:11" ht="12.75">
      <c r="A68" s="39" t="s">
        <v>132</v>
      </c>
      <c r="B68" s="46" t="s">
        <v>12</v>
      </c>
      <c r="C68" s="51" t="s">
        <v>13</v>
      </c>
      <c r="D68" s="49">
        <v>12010</v>
      </c>
      <c r="E68" s="49">
        <v>15776</v>
      </c>
      <c r="F68" s="52">
        <v>14238</v>
      </c>
      <c r="G68" s="149" t="s">
        <v>12</v>
      </c>
      <c r="H68" s="150" t="s">
        <v>14</v>
      </c>
      <c r="I68" s="42">
        <v>14895</v>
      </c>
      <c r="J68" s="42">
        <v>15286</v>
      </c>
      <c r="K68" s="43">
        <v>12144</v>
      </c>
    </row>
    <row r="69" spans="1:11" ht="12.75">
      <c r="A69" s="39" t="s">
        <v>133</v>
      </c>
      <c r="B69" s="46" t="s">
        <v>15</v>
      </c>
      <c r="C69" s="51" t="s">
        <v>16</v>
      </c>
      <c r="D69" s="49">
        <v>203142</v>
      </c>
      <c r="E69" s="49">
        <v>213256</v>
      </c>
      <c r="F69" s="52">
        <v>215992</v>
      </c>
      <c r="G69" s="149" t="s">
        <v>17</v>
      </c>
      <c r="H69" s="150" t="s">
        <v>18</v>
      </c>
      <c r="I69" s="42">
        <v>102299</v>
      </c>
      <c r="J69" s="42">
        <v>169391</v>
      </c>
      <c r="K69" s="43">
        <v>140647</v>
      </c>
    </row>
    <row r="70" spans="1:11" ht="12.75">
      <c r="A70" s="39" t="s">
        <v>134</v>
      </c>
      <c r="B70" s="46" t="s">
        <v>19</v>
      </c>
      <c r="C70" s="51" t="s">
        <v>20</v>
      </c>
      <c r="D70" s="49">
        <v>114453</v>
      </c>
      <c r="E70" s="49">
        <v>133951</v>
      </c>
      <c r="F70" s="52">
        <v>133951</v>
      </c>
      <c r="G70" s="151"/>
      <c r="H70" s="152" t="s">
        <v>166</v>
      </c>
      <c r="I70" s="42">
        <v>151811</v>
      </c>
      <c r="J70" s="42">
        <v>149311</v>
      </c>
      <c r="K70" s="43">
        <v>138424</v>
      </c>
    </row>
    <row r="71" spans="1:11" ht="12.75">
      <c r="A71" s="39" t="s">
        <v>135</v>
      </c>
      <c r="B71" s="46" t="s">
        <v>22</v>
      </c>
      <c r="C71" s="51" t="s">
        <v>23</v>
      </c>
      <c r="D71" s="49">
        <v>601</v>
      </c>
      <c r="E71" s="49">
        <v>901</v>
      </c>
      <c r="F71" s="52">
        <v>310</v>
      </c>
      <c r="G71" s="151"/>
      <c r="H71" s="152" t="s">
        <v>24</v>
      </c>
      <c r="I71" s="42">
        <v>6850</v>
      </c>
      <c r="J71" s="42">
        <v>6850</v>
      </c>
      <c r="K71" s="43">
        <v>3105</v>
      </c>
    </row>
    <row r="72" spans="1:11" ht="12.75">
      <c r="A72" s="39" t="s">
        <v>136</v>
      </c>
      <c r="B72" s="55" t="s">
        <v>26</v>
      </c>
      <c r="C72" s="56" t="s">
        <v>27</v>
      </c>
      <c r="D72" s="121">
        <f>SUM(D67:D71)</f>
        <v>443306</v>
      </c>
      <c r="E72" s="121">
        <f>SUM(E67:E71)</f>
        <v>474415</v>
      </c>
      <c r="F72" s="121">
        <f>SUM(F67:F71)</f>
        <v>473749</v>
      </c>
      <c r="G72" s="151"/>
      <c r="H72" s="152" t="s">
        <v>171</v>
      </c>
      <c r="I72" s="42"/>
      <c r="J72" s="42">
        <v>5943</v>
      </c>
      <c r="K72" s="43">
        <v>5942</v>
      </c>
    </row>
    <row r="73" spans="1:11" ht="12.75">
      <c r="A73" s="39" t="s">
        <v>137</v>
      </c>
      <c r="B73" s="46" t="s">
        <v>9</v>
      </c>
      <c r="C73" s="51" t="s">
        <v>30</v>
      </c>
      <c r="D73" s="49">
        <v>5000</v>
      </c>
      <c r="E73" s="49">
        <v>5375</v>
      </c>
      <c r="F73" s="52">
        <v>225</v>
      </c>
      <c r="G73" s="151"/>
      <c r="H73" s="152" t="s">
        <v>31</v>
      </c>
      <c r="I73" s="42">
        <v>2300</v>
      </c>
      <c r="J73" s="42">
        <v>2300</v>
      </c>
      <c r="K73" s="43">
        <v>1265</v>
      </c>
    </row>
    <row r="74" spans="1:11" ht="12.75">
      <c r="A74" s="39" t="s">
        <v>138</v>
      </c>
      <c r="B74" s="46" t="s">
        <v>11</v>
      </c>
      <c r="C74" s="51" t="s">
        <v>33</v>
      </c>
      <c r="D74" s="49"/>
      <c r="E74" s="49"/>
      <c r="F74" s="52"/>
      <c r="G74" s="151"/>
      <c r="H74" s="152" t="s">
        <v>34</v>
      </c>
      <c r="I74" s="42">
        <v>3500</v>
      </c>
      <c r="J74" s="42">
        <v>3900</v>
      </c>
      <c r="K74" s="43">
        <v>3632</v>
      </c>
    </row>
    <row r="75" spans="1:11" ht="12.75">
      <c r="A75" s="39" t="s">
        <v>139</v>
      </c>
      <c r="B75" s="46" t="s">
        <v>15</v>
      </c>
      <c r="C75" s="51" t="s">
        <v>36</v>
      </c>
      <c r="D75" s="49"/>
      <c r="E75" s="49"/>
      <c r="F75" s="52"/>
      <c r="G75" s="151"/>
      <c r="H75" s="152" t="s">
        <v>178</v>
      </c>
      <c r="I75" s="42"/>
      <c r="J75" s="45"/>
      <c r="K75" s="43"/>
    </row>
    <row r="76" spans="1:11" ht="12.75">
      <c r="A76" s="39" t="s">
        <v>140</v>
      </c>
      <c r="B76" s="59" t="s">
        <v>39</v>
      </c>
      <c r="C76" s="60" t="s">
        <v>40</v>
      </c>
      <c r="D76" s="49"/>
      <c r="E76" s="49"/>
      <c r="F76" s="52"/>
      <c r="G76" s="149" t="s">
        <v>19</v>
      </c>
      <c r="H76" s="153" t="s">
        <v>37</v>
      </c>
      <c r="I76" s="45">
        <f>+I70+I71+I72+I73+I74+I75</f>
        <v>164461</v>
      </c>
      <c r="J76" s="45">
        <f>+J70+J71+J72+J73+J74+J75</f>
        <v>168304</v>
      </c>
      <c r="K76" s="45">
        <f>+K70+K71+K72+K73+K74+K75</f>
        <v>152368</v>
      </c>
    </row>
    <row r="77" spans="1:11" ht="12.75">
      <c r="A77" s="39" t="s">
        <v>141</v>
      </c>
      <c r="B77" s="46" t="s">
        <v>9</v>
      </c>
      <c r="C77" s="51" t="s">
        <v>44</v>
      </c>
      <c r="D77" s="49">
        <v>231711</v>
      </c>
      <c r="E77" s="49">
        <v>275731</v>
      </c>
      <c r="F77" s="52">
        <v>274209</v>
      </c>
      <c r="G77" s="149" t="s">
        <v>41</v>
      </c>
      <c r="H77" s="150" t="s">
        <v>42</v>
      </c>
      <c r="I77" s="42"/>
      <c r="J77" s="45"/>
      <c r="K77" s="43"/>
    </row>
    <row r="78" spans="1:11" ht="12.75">
      <c r="A78" s="39" t="s">
        <v>142</v>
      </c>
      <c r="B78" s="46" t="s">
        <v>11</v>
      </c>
      <c r="C78" s="51" t="s">
        <v>47</v>
      </c>
      <c r="D78" s="49"/>
      <c r="E78" s="49"/>
      <c r="F78" s="52"/>
      <c r="G78" s="149" t="s">
        <v>25</v>
      </c>
      <c r="H78" s="150" t="s">
        <v>45</v>
      </c>
      <c r="I78" s="42"/>
      <c r="J78" s="45"/>
      <c r="K78" s="43"/>
    </row>
    <row r="79" spans="1:11" ht="12.75">
      <c r="A79" s="39" t="s">
        <v>143</v>
      </c>
      <c r="B79" s="46" t="s">
        <v>15</v>
      </c>
      <c r="C79" s="70" t="s">
        <v>51</v>
      </c>
      <c r="D79" s="49"/>
      <c r="E79" s="49"/>
      <c r="F79" s="52"/>
      <c r="G79" s="154" t="s">
        <v>48</v>
      </c>
      <c r="H79" s="153" t="s">
        <v>49</v>
      </c>
      <c r="I79" s="126">
        <f>SUM(I67,I68,I69,I76,I77,I78)</f>
        <v>331934</v>
      </c>
      <c r="J79" s="126">
        <f>SUM(J67,J68,J69,J76,J77,J78)</f>
        <v>404761</v>
      </c>
      <c r="K79" s="126">
        <f>SUM(K67,K68,K69,K76,K77,K78)</f>
        <v>348908</v>
      </c>
    </row>
    <row r="80" spans="1:11" ht="12.75">
      <c r="A80" s="39" t="s">
        <v>144</v>
      </c>
      <c r="B80" s="74" t="s">
        <v>54</v>
      </c>
      <c r="C80" s="75" t="s">
        <v>55</v>
      </c>
      <c r="D80" s="121">
        <f>SUM(D73:D79)</f>
        <v>236711</v>
      </c>
      <c r="E80" s="121">
        <f>SUM(E73:E79)</f>
        <v>281106</v>
      </c>
      <c r="F80" s="121">
        <f>SUM(F73:F79)</f>
        <v>274434</v>
      </c>
      <c r="G80" s="149" t="s">
        <v>9</v>
      </c>
      <c r="H80" s="72" t="s">
        <v>52</v>
      </c>
      <c r="I80" s="49">
        <v>5000</v>
      </c>
      <c r="J80" s="42">
        <v>7010</v>
      </c>
      <c r="K80" s="43">
        <v>2134</v>
      </c>
    </row>
    <row r="81" spans="1:11" ht="12.75">
      <c r="A81" s="39" t="s">
        <v>145</v>
      </c>
      <c r="B81" s="78" t="s">
        <v>9</v>
      </c>
      <c r="C81" s="70" t="s">
        <v>58</v>
      </c>
      <c r="D81" s="49"/>
      <c r="E81" s="49"/>
      <c r="F81" s="52"/>
      <c r="G81" s="149" t="s">
        <v>12</v>
      </c>
      <c r="H81" s="72" t="s">
        <v>56</v>
      </c>
      <c r="I81" s="42">
        <v>340050</v>
      </c>
      <c r="J81" s="42">
        <v>296697</v>
      </c>
      <c r="K81" s="43">
        <v>258607</v>
      </c>
    </row>
    <row r="82" spans="1:11" ht="12.75">
      <c r="A82" s="39" t="s">
        <v>146</v>
      </c>
      <c r="B82" s="78" t="s">
        <v>11</v>
      </c>
      <c r="C82" s="70" t="s">
        <v>61</v>
      </c>
      <c r="D82" s="49">
        <v>2300</v>
      </c>
      <c r="E82" s="49">
        <v>2300</v>
      </c>
      <c r="F82" s="52">
        <v>5347</v>
      </c>
      <c r="G82" s="149"/>
      <c r="H82" s="79" t="s">
        <v>167</v>
      </c>
      <c r="I82" s="42"/>
      <c r="J82" s="45"/>
      <c r="K82" s="43"/>
    </row>
    <row r="83" spans="1:11" ht="12.75">
      <c r="A83" s="39" t="s">
        <v>147</v>
      </c>
      <c r="B83" s="78" t="s">
        <v>15</v>
      </c>
      <c r="C83" s="70" t="s">
        <v>64</v>
      </c>
      <c r="D83" s="49"/>
      <c r="E83" s="49"/>
      <c r="F83" s="52"/>
      <c r="G83" s="149"/>
      <c r="H83" s="79" t="s">
        <v>62</v>
      </c>
      <c r="I83" s="42"/>
      <c r="J83" s="42"/>
      <c r="K83" s="43"/>
    </row>
    <row r="84" spans="1:11" ht="12.75">
      <c r="A84" s="39" t="s">
        <v>148</v>
      </c>
      <c r="B84" s="84" t="s">
        <v>67</v>
      </c>
      <c r="C84" s="85" t="s">
        <v>68</v>
      </c>
      <c r="D84" s="126">
        <f>SUM(D81:D83)</f>
        <v>2300</v>
      </c>
      <c r="E84" s="126">
        <f>SUM(E81:E83)</f>
        <v>2300</v>
      </c>
      <c r="F84" s="126">
        <f>SUM(F81:F83)</f>
        <v>5347</v>
      </c>
      <c r="G84" s="149"/>
      <c r="H84" s="79" t="s">
        <v>65</v>
      </c>
      <c r="I84" s="42"/>
      <c r="J84" s="45"/>
      <c r="K84" s="43"/>
    </row>
    <row r="85" spans="1:11" ht="12.75">
      <c r="A85" s="39" t="s">
        <v>149</v>
      </c>
      <c r="B85" s="84" t="s">
        <v>71</v>
      </c>
      <c r="C85" s="85" t="s">
        <v>72</v>
      </c>
      <c r="D85" s="126">
        <f>SUM(D84,D80,D72)</f>
        <v>682317</v>
      </c>
      <c r="E85" s="126">
        <f>SUM(E84,E80,E72)</f>
        <v>757821</v>
      </c>
      <c r="F85" s="126">
        <f>SUM(F84,F80,F72)</f>
        <v>753530</v>
      </c>
      <c r="G85" s="149"/>
      <c r="H85" s="79" t="s">
        <v>169</v>
      </c>
      <c r="I85" s="42"/>
      <c r="J85" s="45"/>
      <c r="K85" s="43"/>
    </row>
    <row r="86" spans="1:11" ht="12.75">
      <c r="A86" s="39" t="s">
        <v>150</v>
      </c>
      <c r="B86" s="78" t="s">
        <v>9</v>
      </c>
      <c r="C86" s="70" t="s">
        <v>179</v>
      </c>
      <c r="D86" s="49"/>
      <c r="E86" s="49"/>
      <c r="F86" s="52">
        <v>6398</v>
      </c>
      <c r="G86" s="154"/>
      <c r="H86" s="79" t="s">
        <v>73</v>
      </c>
      <c r="I86" s="42"/>
      <c r="J86" s="45"/>
      <c r="K86" s="43"/>
    </row>
    <row r="87" spans="1:11" ht="12.75">
      <c r="A87" s="39" t="s">
        <v>151</v>
      </c>
      <c r="B87" s="78" t="s">
        <v>11</v>
      </c>
      <c r="C87" s="70" t="s">
        <v>78</v>
      </c>
      <c r="D87" s="49"/>
      <c r="E87" s="49"/>
      <c r="F87" s="52"/>
      <c r="G87" s="154"/>
      <c r="H87" s="79" t="s">
        <v>152</v>
      </c>
      <c r="I87" s="42"/>
      <c r="J87" s="45"/>
      <c r="K87" s="43"/>
    </row>
    <row r="88" spans="1:11" ht="13.5" thickBot="1">
      <c r="A88" s="155" t="s">
        <v>153</v>
      </c>
      <c r="B88" s="78" t="s">
        <v>15</v>
      </c>
      <c r="C88" s="70" t="s">
        <v>82</v>
      </c>
      <c r="D88" s="49"/>
      <c r="E88" s="49"/>
      <c r="F88" s="52"/>
      <c r="G88" s="149" t="s">
        <v>17</v>
      </c>
      <c r="H88" s="72" t="s">
        <v>76</v>
      </c>
      <c r="I88" s="42"/>
      <c r="J88" s="45"/>
      <c r="K88" s="43"/>
    </row>
    <row r="89" spans="1:11" ht="12.75">
      <c r="A89" s="29" t="s">
        <v>154</v>
      </c>
      <c r="B89" s="84" t="s">
        <v>85</v>
      </c>
      <c r="C89" s="85" t="s">
        <v>86</v>
      </c>
      <c r="D89" s="126">
        <f>SUM(D86:D88)</f>
        <v>0</v>
      </c>
      <c r="E89" s="126">
        <f>SUM(E86:E88)</f>
        <v>0</v>
      </c>
      <c r="F89" s="126">
        <f>SUM(F86:F88)</f>
        <v>6398</v>
      </c>
      <c r="G89" s="154" t="s">
        <v>79</v>
      </c>
      <c r="H89" s="90" t="s">
        <v>80</v>
      </c>
      <c r="I89" s="126">
        <f>SUM(I80,I81,I88)</f>
        <v>345050</v>
      </c>
      <c r="J89" s="126">
        <f>SUM(J80,J81,J88,J83)</f>
        <v>303707</v>
      </c>
      <c r="K89" s="126">
        <f>SUM(K80,K81,K88,K83)</f>
        <v>260741</v>
      </c>
    </row>
    <row r="90" spans="1:11" ht="12.75">
      <c r="A90" s="39" t="s">
        <v>155</v>
      </c>
      <c r="B90" s="99"/>
      <c r="C90" s="90"/>
      <c r="D90" s="156"/>
      <c r="E90" s="126"/>
      <c r="F90" s="157"/>
      <c r="G90" s="149" t="s">
        <v>9</v>
      </c>
      <c r="H90" s="72" t="s">
        <v>83</v>
      </c>
      <c r="I90" s="42"/>
      <c r="J90" s="45"/>
      <c r="K90" s="43"/>
    </row>
    <row r="91" spans="1:11" ht="12.75">
      <c r="A91" s="39" t="s">
        <v>156</v>
      </c>
      <c r="B91" s="99"/>
      <c r="C91" s="90"/>
      <c r="D91" s="86"/>
      <c r="E91" s="126"/>
      <c r="F91" s="157"/>
      <c r="G91" s="149" t="s">
        <v>11</v>
      </c>
      <c r="H91" s="150" t="s">
        <v>87</v>
      </c>
      <c r="I91" s="42">
        <v>1000</v>
      </c>
      <c r="J91" s="42">
        <v>1000</v>
      </c>
      <c r="K91" s="43">
        <v>500</v>
      </c>
    </row>
    <row r="92" spans="1:11" ht="12.75">
      <c r="A92" s="39" t="s">
        <v>157</v>
      </c>
      <c r="B92" s="99"/>
      <c r="C92" s="90"/>
      <c r="D92" s="86"/>
      <c r="E92" s="126"/>
      <c r="F92" s="157"/>
      <c r="G92" s="149" t="s">
        <v>15</v>
      </c>
      <c r="H92" s="150" t="s">
        <v>89</v>
      </c>
      <c r="I92" s="42">
        <v>3333</v>
      </c>
      <c r="J92" s="42">
        <v>3333</v>
      </c>
      <c r="K92" s="43">
        <v>3333</v>
      </c>
    </row>
    <row r="93" spans="1:11" ht="13.5" thickBot="1">
      <c r="A93" s="39" t="s">
        <v>158</v>
      </c>
      <c r="B93" s="158"/>
      <c r="C93" s="159"/>
      <c r="D93" s="160"/>
      <c r="E93" s="126"/>
      <c r="F93" s="157"/>
      <c r="G93" s="161" t="s">
        <v>54</v>
      </c>
      <c r="H93" s="162" t="s">
        <v>91</v>
      </c>
      <c r="I93" s="42">
        <f>+I90+I91+I92</f>
        <v>4333</v>
      </c>
      <c r="J93" s="42">
        <f>+J90+J91+J92</f>
        <v>4333</v>
      </c>
      <c r="K93" s="42">
        <f>+K90+K91+K92</f>
        <v>3833</v>
      </c>
    </row>
    <row r="94" spans="1:11" ht="13.5" thickBot="1">
      <c r="A94" s="39" t="s">
        <v>159</v>
      </c>
      <c r="B94" s="163"/>
      <c r="C94" s="164"/>
      <c r="D94" s="165"/>
      <c r="E94" s="126"/>
      <c r="F94" s="93"/>
      <c r="G94" s="108" t="s">
        <v>71</v>
      </c>
      <c r="H94" s="109" t="s">
        <v>160</v>
      </c>
      <c r="I94" s="111">
        <v>1000</v>
      </c>
      <c r="J94" s="42">
        <v>45020</v>
      </c>
      <c r="K94" s="43"/>
    </row>
    <row r="95" spans="1:11" ht="13.5" thickBot="1">
      <c r="A95" s="39" t="s">
        <v>161</v>
      </c>
      <c r="B95" s="104" t="s">
        <v>93</v>
      </c>
      <c r="C95" s="166" t="s">
        <v>94</v>
      </c>
      <c r="D95" s="110">
        <f>SUM(D85,D89)</f>
        <v>682317</v>
      </c>
      <c r="E95" s="110">
        <f>SUM(E85,E89)</f>
        <v>757821</v>
      </c>
      <c r="F95" s="110">
        <f>SUM(F85,F89)</f>
        <v>759928</v>
      </c>
      <c r="G95" s="108" t="s">
        <v>95</v>
      </c>
      <c r="H95" s="109" t="s">
        <v>96</v>
      </c>
      <c r="I95" s="110">
        <f>SUM(I79,I89,I93,I94)</f>
        <v>682317</v>
      </c>
      <c r="J95" s="110">
        <f>SUM(J79,J89,J93,J94)</f>
        <v>757821</v>
      </c>
      <c r="K95" s="110">
        <f>SUM(K79,K89,K93,K94)</f>
        <v>613482</v>
      </c>
    </row>
    <row r="96" spans="1:11" ht="13.5" thickBot="1">
      <c r="A96" s="39" t="s">
        <v>162</v>
      </c>
      <c r="B96" s="167" t="s">
        <v>163</v>
      </c>
      <c r="C96" s="167"/>
      <c r="D96" s="168">
        <f>SUM(D34,D61,D63,D95)</f>
        <v>837804</v>
      </c>
      <c r="E96" s="168">
        <f>SUM(E34,E61,E63,E95)</f>
        <v>916575</v>
      </c>
      <c r="F96" s="168">
        <f>SUM(F34,F61,F63,F95)</f>
        <v>909739</v>
      </c>
      <c r="G96" s="169" t="s">
        <v>164</v>
      </c>
      <c r="H96" s="170"/>
      <c r="I96" s="168">
        <f>SUM(I34,I61,I63,I95)</f>
        <v>837804</v>
      </c>
      <c r="J96" s="168">
        <f>SUM(J34,J61,J63,J95)</f>
        <v>916575</v>
      </c>
      <c r="K96" s="168">
        <f>SUM(K34,K61,K63,K95)</f>
        <v>761575</v>
      </c>
    </row>
    <row r="97" spans="4:11" ht="12.75">
      <c r="D97" s="111"/>
      <c r="E97" s="111"/>
      <c r="F97" s="111"/>
      <c r="G97" s="111"/>
      <c r="H97" s="111"/>
      <c r="I97" s="111"/>
      <c r="J97" s="111"/>
      <c r="K97" s="111"/>
    </row>
    <row r="98" spans="4:11" ht="12.75">
      <c r="D98" s="111"/>
      <c r="E98" s="111"/>
      <c r="F98" s="111"/>
      <c r="G98" s="111"/>
      <c r="H98" s="111"/>
      <c r="I98" s="111"/>
      <c r="J98" s="111"/>
      <c r="K98" s="111"/>
    </row>
  </sheetData>
  <sheetProtection selectLockedCells="1" selectUnlockedCells="1"/>
  <mergeCells count="15">
    <mergeCell ref="A1:I1"/>
    <mergeCell ref="B37:C37"/>
    <mergeCell ref="G37:H37"/>
    <mergeCell ref="B66:C66"/>
    <mergeCell ref="G66:H66"/>
    <mergeCell ref="A3:J3"/>
    <mergeCell ref="A4:J4"/>
    <mergeCell ref="B6:C6"/>
    <mergeCell ref="G6:H6"/>
    <mergeCell ref="B7:C7"/>
    <mergeCell ref="G7:H7"/>
    <mergeCell ref="B8:F8"/>
    <mergeCell ref="G8:K8"/>
    <mergeCell ref="B96:C96"/>
    <mergeCell ref="G96:H96"/>
  </mergeCells>
  <printOptions/>
  <pageMargins left="0.75" right="0.75" top="1" bottom="1" header="0.5118055555555555" footer="0.5"/>
  <pageSetup horizontalDpi="300" verticalDpi="300" orientation="portrait" paperSize="9" scale="50" r:id="rId1"/>
  <headerFooter alignWithMargins="0">
    <oddFooter>&amp;C&amp;P. oldal</oddFooter>
  </headerFooter>
  <rowBreaks count="1" manualBreakCount="1">
    <brk id="9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Kulcsi Hivatal</cp:lastModifiedBy>
  <cp:lastPrinted>2017-04-21T06:41:11Z</cp:lastPrinted>
  <dcterms:created xsi:type="dcterms:W3CDTF">2014-01-28T07:34:21Z</dcterms:created>
  <dcterms:modified xsi:type="dcterms:W3CDTF">2017-05-11T10:52:15Z</dcterms:modified>
  <cp:category/>
  <cp:version/>
  <cp:contentType/>
  <cp:contentStatus/>
</cp:coreProperties>
</file>