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01" sheetId="1" r:id="rId1"/>
    <sheet name="02" sheetId="2" r:id="rId2"/>
    <sheet name="03" sheetId="3" r:id="rId3"/>
    <sheet name="04" sheetId="4" r:id="rId4"/>
  </sheets>
  <definedNames>
    <definedName name="Excel_BuiltIn_Print_Area">'01'!$A$4:$AA$62</definedName>
  </definedNames>
  <calcPr fullCalcOnLoad="1"/>
</workbook>
</file>

<file path=xl/sharedStrings.xml><?xml version="1.0" encoding="utf-8"?>
<sst xmlns="http://schemas.openxmlformats.org/spreadsheetml/2006/main" count="129" uniqueCount="111">
  <si>
    <t xml:space="preserve"> Pátka Közzség Önkormányzat</t>
  </si>
  <si>
    <t>I. sz. ei módosítása</t>
  </si>
  <si>
    <t>Megnevezés</t>
  </si>
  <si>
    <t>Eredeti előirányzat</t>
  </si>
  <si>
    <t>Előirányzat módosítás</t>
  </si>
  <si>
    <t>Módosított előirányzat</t>
  </si>
  <si>
    <t>Törvény szerinti illetmények, munkabérek (K1101)</t>
  </si>
  <si>
    <t>Céljuttatás, projektprémium (K1103)</t>
  </si>
  <si>
    <t>Béren kívüli juttatások (K1107)</t>
  </si>
  <si>
    <t>Közlekedési költségtérítés (K1109)</t>
  </si>
  <si>
    <t>Egyéb költségtérítések (K1110)</t>
  </si>
  <si>
    <t>Foglalkoztatottak egyéb személyi juttatásai (&gt;=14) (K1113)</t>
  </si>
  <si>
    <t>Foglalkoztatottak személyi juttatásai (=01+…+13)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</si>
  <si>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</si>
  <si>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</si>
  <si>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</si>
  <si>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(=16+17+18) (K12)</t>
  </si>
  <si>
    <t>Személyi juttatások (=15+19) (K1)</t>
  </si>
  <si>
    <t>Munkaadókat terhelő járulékok és szociális hozzájárulási adó (=22+…+27) (K2)</t>
  </si>
  <si>
    <t>ebből: szociális hozzájárulási adó (K2)</t>
  </si>
  <si>
    <t>Szakmai anyagok beszerzése (K311)</t>
  </si>
  <si>
    <t>Üzemeltetési anyagok beszerzése (K312)</t>
  </si>
  <si>
    <t>Készletbeszerzés (=28+29+30) (K31)</t>
  </si>
  <si>
    <t>Informatikai szolgáltatások igénybevétele (K321)</t>
  </si>
  <si>
    <t>Egyéb kommunikációs szolgáltatások (K322)</t>
  </si>
  <si>
    <t>Kommunikációs szolgáltatások (=32+33) (K32)</t>
  </si>
  <si>
    <t>Közüzemi díjak (K331)</t>
  </si>
  <si>
    <t>Vásárolt élelmezés (K332)</t>
  </si>
  <si>
    <t>Bérleti és lízing díjak (&gt;=38) (K333)</t>
  </si>
  <si>
    <t>Karbantartási, kisjavítási szolgáltatások (K334)</t>
  </si>
  <si>
    <t>Szakmai tevékenységet segítő szolgáltatások  (K336)</t>
  </si>
  <si>
    <t>Egyéb szolgáltatások (&gt;=44)  (K337)</t>
  </si>
  <si>
    <t>ebből: biztosítási díjak (K337)</t>
  </si>
  <si>
    <t>Szolgáltatási kiadások (=35+36+37+39+40+42+43) (K33)</t>
  </si>
  <si>
    <t>Kiküldetések kiadásai (K341)</t>
  </si>
  <si>
    <t>Kiküldetések, reklám- és propagandakiadások (=46+47) (K34)</t>
  </si>
  <si>
    <t>Működési célú előzetesen felszámított általános forgalmi adó (K351)</t>
  </si>
  <si>
    <t>Fizetendő általános forgalmi adó  (K352)</t>
  </si>
  <si>
    <t>Egyéb dologi kiadások (K355)</t>
  </si>
  <si>
    <t>Különféle befizetések és egyéb dologi kiadások (=49+50+51+54+58) (K35)</t>
  </si>
  <si>
    <t>Dologi kiadások (=31+34+45+48+59) (K3)</t>
  </si>
  <si>
    <t>Egyéb nem intézményi ellátások (&gt;=100+…+118) (K48)</t>
  </si>
  <si>
    <t>ebből: települési támogatás [Szoctv. 45. §], (K48)</t>
  </si>
  <si>
    <t>Ellátottak pénzbeli juttatásai (=61+62+73+74+84+93+96+99) (K4)</t>
  </si>
  <si>
    <t>Egyéb működési célú támogatások államháztartáson belülre (=150+…+159) (K506)</t>
  </si>
  <si>
    <t>ebből: helyi önkormányzatok és költségvetési szerveik (K506)</t>
  </si>
  <si>
    <t>ebből: társulások és költségvetési szerveik (K506)</t>
  </si>
  <si>
    <t>Egyéb működési célú támogatások államháztartáson kívülre (=178+…+187) (K512)</t>
  </si>
  <si>
    <t>ebből: egyéb civil szervezetek (K512)</t>
  </si>
  <si>
    <t>ebből:önkormányzati többségi tulajdonú nem pénzügyi vállalkozások (K512)</t>
  </si>
  <si>
    <t>Tartalékok (K513)</t>
  </si>
  <si>
    <t>Egyéb működési célú kiadások (=120+125+126+127+138+149+160+162+174+175+176+177+188) (K5)</t>
  </si>
  <si>
    <t>Ingatlanok beszerzése, létesítése (&gt;=192) (K62)</t>
  </si>
  <si>
    <t>Egyéb tárgyi eszközök beszerzése, létesítése (K64)</t>
  </si>
  <si>
    <t>Beruházási célú előzetesen felszámított általános forgalmi adó (K67)</t>
  </si>
  <si>
    <t>Beruházások (=190+191+193+…+197) (K6)</t>
  </si>
  <si>
    <t>Ingatlanok felújítása (K71)</t>
  </si>
  <si>
    <t>Felújítási célú előzetesen felszámított általános forgalmi adó (K74)</t>
  </si>
  <si>
    <t>Felújítások (=199+...+202) (K7)</t>
  </si>
  <si>
    <t>Költségvetési kiadások (=20+21+60+119+189+198+203+265) (K1-K8)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</si>
  <si>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</si>
  <si>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</si>
  <si>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</si>
  <si>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</si>
  <si>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Elszámolásból származó bevételek (B116)</t>
  </si>
  <si>
    <t>Önkormányzatok működési támogatásai (=01+…+06) (B11)</t>
  </si>
  <si>
    <t>Egyéb működési célú támogatások bevételei államháztartáson belülről (=33+…+42) (B16)</t>
  </si>
  <si>
    <t>ebből: egyéb fejezeti kezelésű előirányzatok (B16)</t>
  </si>
  <si>
    <t>ebből: társadalombiztosítás pénzügyi alapjai (B16)</t>
  </si>
  <si>
    <t>ebből: elkülönített állami pénzalapok (B16)</t>
  </si>
  <si>
    <t>Működési célú támogatások államháztartáson belülről (=07+...+10+21+32) (B1)</t>
  </si>
  <si>
    <t>Egyéb felhalmozási célú támogatások bevételei államháztartáson belülről (=69+…+78) (B25)</t>
  </si>
  <si>
    <t>ebből: fejezeti kezelésű előirányzatok EU-s programokra és azok hazai társfinanszírozása (B25)</t>
  </si>
  <si>
    <t>Felhalmozási célú támogatások államháztartáson belülről (=44+45+46+57+68) (B2)</t>
  </si>
  <si>
    <t>Vagyoni tipusú adók (=109+…+114) (B34)</t>
  </si>
  <si>
    <t>ebből: építményadó  (B34)</t>
  </si>
  <si>
    <t>ebből: magánszemélyek kommunális adója (B34)</t>
  </si>
  <si>
    <t>Értékesítési és forgalmi adók (=116+…+136) (B351)</t>
  </si>
  <si>
    <t>ebből: állandó jelleggel végzett iparűzési tevékenység után fizetett helyi iparűzési adó (B351)</t>
  </si>
  <si>
    <t>Gépjárműadók (=143+…+146) (B354)</t>
  </si>
  <si>
    <t>ebből: belföldi gépjárművek adójának a helyi önkormányzatot megillető része (B354)</t>
  </si>
  <si>
    <t>Egyéb áruhasználati és szolgáltatási adók  (=148+…+163) (B355)</t>
  </si>
  <si>
    <t>ebből: tartózkodás után fizetett idegenforgalmi adó  (B355)</t>
  </si>
  <si>
    <t>Termékek és szolgáltatások adói (=115+137+141+142+147)  (B35)</t>
  </si>
  <si>
    <t>Egyéb közhatalmi bevételek (&gt;=166+…+183) (B36)</t>
  </si>
  <si>
    <t>Közhatalmi bevételek (=92+93+103+108+164+165) (B3)</t>
  </si>
  <si>
    <t>Szolgáltatások ellenértéke (&gt;=187+188) (B402)</t>
  </si>
  <si>
    <t>Tulajdonosi bevételek (&gt;=192+…+197) (B404)</t>
  </si>
  <si>
    <t>Ellátási díjak (B405)</t>
  </si>
  <si>
    <t>Kiszámlázott általános forgalmi adó (B406)</t>
  </si>
  <si>
    <t>Általános forgalmi adó visszatérítése (B407)</t>
  </si>
  <si>
    <t>Befektetett pénzügyi eszközökből származó bevételek (&gt;=202+203) (B4081)</t>
  </si>
  <si>
    <t>Egyéb kapott (járó) kamatok és kamatjellegű bevételek (&gt;=207+208) (B4082)</t>
  </si>
  <si>
    <t>Kamatbevételek és más nyereségjellegű bevételek (=201+204) (B408)</t>
  </si>
  <si>
    <t>Egyéb működési bevételek (&gt;=218+219) (B411)</t>
  </si>
  <si>
    <t>Működési bevételek (=185+186+189+191+198+199+200+207+215+216+217) (B4)</t>
  </si>
  <si>
    <t>Egyéb működési célú átvett pénzeszközök (=244…+254) (B65)</t>
  </si>
  <si>
    <t>ebből: háztartások (B65)</t>
  </si>
  <si>
    <t>ebből:önkormányzati többségi tulajdonú nem pénzügyi vállalkozások (B65)</t>
  </si>
  <si>
    <t>Működési célú átvett pénzeszközök (=230+...+233+243) (B6)</t>
  </si>
  <si>
    <t>Felhalmozási célú visszatérítendő támogatások, kölcsönök visszatérülése államháztartáson kívülről (=260+…+268) (B74)</t>
  </si>
  <si>
    <t>Felhalmozási célú átvett pénzeszközök (=256+…+259+269) (B7)</t>
  </si>
  <si>
    <t>Költségvetési bevételek (=43+79+184+220+229+255+281) (B1-B7)</t>
  </si>
  <si>
    <t>Államháztartáson belüli megelőlegezések visszafizetése (K914)</t>
  </si>
  <si>
    <t>Központi, irányító szervi támogatások folyósítása (K915)</t>
  </si>
  <si>
    <t>Belföldi finanszírozás kiadásai (=06+19+…+25+28) (K91)</t>
  </si>
  <si>
    <t>Finanszírozási kiadások (=29+37+38+39) (K9)</t>
  </si>
  <si>
    <t>Előző év költségvetési maradványának igénybevétele (B8131)</t>
  </si>
  <si>
    <t>Maradvány igénybevétele (=12+13) (B813)</t>
  </si>
  <si>
    <t>Belföldi finanszírozás bevételei (=04+11+14+…+19+22) (B81)</t>
  </si>
  <si>
    <t>Finanszírozási bevételek (=23+29+30+31) (B8)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</si>
</sst>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 CE"/>
      <family val="0"/>
    </font>
    <font>
      <sz val="10"/>
      <name val="Arial"/>
      <family val="0"/>
    </font>
    <font>
      <sz val="10"/>
      <name val="MS Sans Serif"/>
      <family val="0"/>
    </font>
    <font>
      <b/>
      <sz val="10"/>
      <name val="Arial CE"/>
      <family val="0"/>
    </font>
    <font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10">
    <xf numFmtId="164" fontId="0" fillId="0" borderId="0" xfId="0" applyAlignment="1">
      <alignment/>
    </xf>
    <xf numFmtId="164" fontId="3" fillId="0" borderId="0" xfId="0" applyFont="1" applyBorder="1" applyAlignment="1">
      <alignment horizontal="center"/>
    </xf>
    <xf numFmtId="164" fontId="4" fillId="0" borderId="1" xfId="0" applyFont="1" applyFill="1" applyBorder="1" applyAlignment="1">
      <alignment horizontal="center" vertical="top" wrapText="1"/>
    </xf>
    <xf numFmtId="164" fontId="4" fillId="0" borderId="1" xfId="0" applyFont="1" applyFill="1" applyBorder="1" applyAlignment="1">
      <alignment horizontal="center" vertical="top" wrapText="1"/>
    </xf>
    <xf numFmtId="164" fontId="0" fillId="0" borderId="0" xfId="0" applyFill="1" applyAlignment="1">
      <alignment/>
    </xf>
    <xf numFmtId="164" fontId="1" fillId="0" borderId="1" xfId="0" applyFont="1" applyBorder="1" applyAlignment="1">
      <alignment horizontal="left" vertical="top" wrapText="1"/>
    </xf>
    <xf numFmtId="165" fontId="1" fillId="0" borderId="1" xfId="0" applyNumberFormat="1" applyFont="1" applyBorder="1" applyAlignment="1">
      <alignment horizontal="right" vertical="top" wrapText="1"/>
    </xf>
    <xf numFmtId="164" fontId="5" fillId="0" borderId="1" xfId="0" applyFont="1" applyBorder="1" applyAlignment="1">
      <alignment horizontal="left" vertical="top" wrapText="1"/>
    </xf>
    <xf numFmtId="165" fontId="5" fillId="0" borderId="1" xfId="0" applyNumberFormat="1" applyFont="1" applyBorder="1" applyAlignment="1">
      <alignment horizontal="right" vertical="top" wrapText="1"/>
    </xf>
    <xf numFmtId="165" fontId="5" fillId="0" borderId="1" xfId="0" applyNumberFormat="1" applyFont="1" applyBorder="1" applyAlignment="1">
      <alignment horizontal="right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workbookViewId="0" topLeftCell="A1">
      <selection activeCell="D50" sqref="D50"/>
    </sheetView>
  </sheetViews>
  <sheetFormatPr defaultColWidth="8.00390625" defaultRowHeight="12.75"/>
  <cols>
    <col min="1" max="1" width="41.00390625" style="0" customWidth="1"/>
    <col min="2" max="3" width="16.25390625" style="0" customWidth="1"/>
    <col min="4" max="4" width="17.375" style="0" customWidth="1"/>
    <col min="5" max="16384" width="9.0039062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1" t="s">
        <v>1</v>
      </c>
      <c r="B2" s="1"/>
      <c r="C2" s="1"/>
      <c r="D2" s="1"/>
    </row>
    <row r="4" spans="1:4" s="4" customFormat="1" ht="30">
      <c r="A4" s="2" t="s">
        <v>2</v>
      </c>
      <c r="B4" s="2" t="s">
        <v>3</v>
      </c>
      <c r="C4" s="3" t="s">
        <v>4</v>
      </c>
      <c r="D4" s="2" t="s">
        <v>5</v>
      </c>
    </row>
    <row r="5" spans="1:4" ht="26.25">
      <c r="A5" s="5" t="s">
        <v>6</v>
      </c>
      <c r="B5" s="6">
        <v>30763358</v>
      </c>
      <c r="C5" s="6">
        <f aca="true" t="shared" si="0" ref="C5:C49">SUM(D5-B5)</f>
        <v>-874950</v>
      </c>
      <c r="D5" s="6">
        <v>29888408</v>
      </c>
    </row>
    <row r="6" spans="1:4" ht="12.75">
      <c r="A6" s="5" t="s">
        <v>7</v>
      </c>
      <c r="B6" s="6">
        <v>0</v>
      </c>
      <c r="C6" s="6">
        <f t="shared" si="0"/>
        <v>64000</v>
      </c>
      <c r="D6" s="6">
        <v>64000</v>
      </c>
    </row>
    <row r="7" spans="1:4" ht="12.75">
      <c r="A7" s="5" t="s">
        <v>8</v>
      </c>
      <c r="B7" s="6">
        <v>0</v>
      </c>
      <c r="C7" s="6">
        <f t="shared" si="0"/>
        <v>225000</v>
      </c>
      <c r="D7" s="6">
        <v>225000</v>
      </c>
    </row>
    <row r="8" spans="1:4" ht="12.75">
      <c r="A8" s="5" t="s">
        <v>9</v>
      </c>
      <c r="B8" s="6">
        <v>0</v>
      </c>
      <c r="C8" s="6">
        <f t="shared" si="0"/>
        <v>56500</v>
      </c>
      <c r="D8" s="6">
        <v>56500</v>
      </c>
    </row>
    <row r="9" spans="1:4" ht="12.75">
      <c r="A9" s="5" t="s">
        <v>10</v>
      </c>
      <c r="B9" s="6">
        <v>0</v>
      </c>
      <c r="C9" s="6">
        <f t="shared" si="0"/>
        <v>95000</v>
      </c>
      <c r="D9" s="6">
        <v>95000</v>
      </c>
    </row>
    <row r="10" spans="1:4" ht="26.25">
      <c r="A10" s="5" t="s">
        <v>11</v>
      </c>
      <c r="B10" s="6">
        <v>0</v>
      </c>
      <c r="C10" s="6">
        <f t="shared" si="0"/>
        <v>243750</v>
      </c>
      <c r="D10" s="6">
        <v>243750</v>
      </c>
    </row>
    <row r="11" spans="1:4" ht="26.25">
      <c r="A11" s="5" t="s">
        <v>12</v>
      </c>
      <c r="B11" s="6">
        <v>30763358</v>
      </c>
      <c r="C11" s="6">
        <f t="shared" si="0"/>
        <v>-190700</v>
      </c>
      <c r="D11" s="6">
        <v>30572658</v>
      </c>
    </row>
    <row r="12" spans="1:4" ht="12.75">
      <c r="A12" s="5" t="s">
        <v>13</v>
      </c>
      <c r="B12" s="6">
        <v>8739600</v>
      </c>
      <c r="C12" s="6">
        <f t="shared" si="0"/>
        <v>0</v>
      </c>
      <c r="D12" s="6">
        <v>8739600</v>
      </c>
    </row>
    <row r="13" spans="1:4" ht="39">
      <c r="A13" s="5" t="s">
        <v>14</v>
      </c>
      <c r="B13" s="6">
        <v>660000</v>
      </c>
      <c r="C13" s="6">
        <f t="shared" si="0"/>
        <v>0</v>
      </c>
      <c r="D13" s="6">
        <v>660000</v>
      </c>
    </row>
    <row r="14" spans="1:4" ht="12.75">
      <c r="A14" s="5" t="s">
        <v>15</v>
      </c>
      <c r="B14" s="6">
        <v>0</v>
      </c>
      <c r="C14" s="6">
        <f t="shared" si="0"/>
        <v>190700</v>
      </c>
      <c r="D14" s="6">
        <v>190700</v>
      </c>
    </row>
    <row r="15" spans="1:4" ht="12.75">
      <c r="A15" s="5" t="s">
        <v>16</v>
      </c>
      <c r="B15" s="6">
        <v>9399600</v>
      </c>
      <c r="C15" s="6">
        <f t="shared" si="0"/>
        <v>190700</v>
      </c>
      <c r="D15" s="6">
        <v>9590300</v>
      </c>
    </row>
    <row r="16" spans="1:4" ht="12.75">
      <c r="A16" s="7" t="s">
        <v>17</v>
      </c>
      <c r="B16" s="8">
        <v>40162958</v>
      </c>
      <c r="C16" s="9">
        <f t="shared" si="0"/>
        <v>0</v>
      </c>
      <c r="D16" s="8">
        <v>40162958</v>
      </c>
    </row>
    <row r="17" spans="1:4" ht="26.25">
      <c r="A17" s="7" t="s">
        <v>18</v>
      </c>
      <c r="B17" s="8">
        <v>7885408</v>
      </c>
      <c r="C17" s="9">
        <f t="shared" si="0"/>
        <v>40</v>
      </c>
      <c r="D17" s="8">
        <v>7885448</v>
      </c>
    </row>
    <row r="18" spans="1:4" ht="12.75">
      <c r="A18" s="5" t="s">
        <v>19</v>
      </c>
      <c r="B18" s="6">
        <v>0</v>
      </c>
      <c r="C18" s="6">
        <f t="shared" si="0"/>
        <v>0</v>
      </c>
      <c r="D18" s="6">
        <v>0</v>
      </c>
    </row>
    <row r="19" spans="1:4" ht="12.75">
      <c r="A19" s="5" t="s">
        <v>20</v>
      </c>
      <c r="B19" s="6">
        <v>50000</v>
      </c>
      <c r="C19" s="6">
        <f t="shared" si="0"/>
        <v>500000</v>
      </c>
      <c r="D19" s="6">
        <v>550000</v>
      </c>
    </row>
    <row r="20" spans="1:4" ht="12.75">
      <c r="A20" s="5" t="s">
        <v>21</v>
      </c>
      <c r="B20" s="6">
        <v>2350000</v>
      </c>
      <c r="C20" s="6">
        <f t="shared" si="0"/>
        <v>3272128</v>
      </c>
      <c r="D20" s="6">
        <v>5622128</v>
      </c>
    </row>
    <row r="21" spans="1:4" ht="12.75">
      <c r="A21" s="5" t="s">
        <v>22</v>
      </c>
      <c r="B21" s="6">
        <v>2400000</v>
      </c>
      <c r="C21" s="6">
        <f t="shared" si="0"/>
        <v>3772128</v>
      </c>
      <c r="D21" s="6">
        <v>6172128</v>
      </c>
    </row>
    <row r="22" spans="1:4" ht="12.75">
      <c r="A22" s="5" t="s">
        <v>23</v>
      </c>
      <c r="B22" s="6">
        <v>500000</v>
      </c>
      <c r="C22" s="6">
        <f t="shared" si="0"/>
        <v>100000</v>
      </c>
      <c r="D22" s="6">
        <v>600000</v>
      </c>
    </row>
    <row r="23" spans="1:4" ht="12.75">
      <c r="A23" s="5" t="s">
        <v>24</v>
      </c>
      <c r="B23" s="6">
        <v>400000</v>
      </c>
      <c r="C23" s="6">
        <f t="shared" si="0"/>
        <v>0</v>
      </c>
      <c r="D23" s="6">
        <v>400000</v>
      </c>
    </row>
    <row r="24" spans="1:4" ht="12.75">
      <c r="A24" s="5" t="s">
        <v>25</v>
      </c>
      <c r="B24" s="6">
        <v>900000</v>
      </c>
      <c r="C24" s="6">
        <f t="shared" si="0"/>
        <v>100000</v>
      </c>
      <c r="D24" s="6">
        <v>1000000</v>
      </c>
    </row>
    <row r="25" spans="1:4" ht="12.75">
      <c r="A25" s="5" t="s">
        <v>26</v>
      </c>
      <c r="B25" s="6">
        <v>6500000</v>
      </c>
      <c r="C25" s="6">
        <f t="shared" si="0"/>
        <v>-159330</v>
      </c>
      <c r="D25" s="6">
        <v>6340670</v>
      </c>
    </row>
    <row r="26" spans="1:4" ht="12.75">
      <c r="A26" s="5" t="s">
        <v>27</v>
      </c>
      <c r="B26" s="6">
        <v>0</v>
      </c>
      <c r="C26" s="6">
        <f t="shared" si="0"/>
        <v>2447000</v>
      </c>
      <c r="D26" s="6">
        <v>2447000</v>
      </c>
    </row>
    <row r="27" spans="1:4" ht="12.75">
      <c r="A27" s="5" t="s">
        <v>28</v>
      </c>
      <c r="B27" s="6">
        <v>1000000</v>
      </c>
      <c r="C27" s="6">
        <f t="shared" si="0"/>
        <v>394179</v>
      </c>
      <c r="D27" s="6">
        <v>1394179</v>
      </c>
    </row>
    <row r="28" spans="1:4" ht="12.75">
      <c r="A28" s="5" t="s">
        <v>29</v>
      </c>
      <c r="B28" s="6">
        <v>2435118</v>
      </c>
      <c r="C28" s="6">
        <f t="shared" si="0"/>
        <v>-998900</v>
      </c>
      <c r="D28" s="6">
        <v>1436218</v>
      </c>
    </row>
    <row r="29" spans="1:4" ht="26.25">
      <c r="A29" s="5" t="s">
        <v>30</v>
      </c>
      <c r="B29" s="6">
        <v>4000000</v>
      </c>
      <c r="C29" s="6">
        <f t="shared" si="0"/>
        <v>97443</v>
      </c>
      <c r="D29" s="6">
        <v>4097443</v>
      </c>
    </row>
    <row r="30" spans="1:4" ht="12.75">
      <c r="A30" s="5" t="s">
        <v>31</v>
      </c>
      <c r="B30" s="6">
        <v>2000000</v>
      </c>
      <c r="C30" s="6">
        <f t="shared" si="0"/>
        <v>1227000</v>
      </c>
      <c r="D30" s="6">
        <v>3227000</v>
      </c>
    </row>
    <row r="31" spans="1:4" ht="12.75">
      <c r="A31" s="5" t="s">
        <v>32</v>
      </c>
      <c r="B31" s="6">
        <v>0</v>
      </c>
      <c r="C31" s="6">
        <f t="shared" si="0"/>
        <v>0</v>
      </c>
      <c r="D31" s="6">
        <v>0</v>
      </c>
    </row>
    <row r="32" spans="1:4" ht="26.25">
      <c r="A32" s="5" t="s">
        <v>33</v>
      </c>
      <c r="B32" s="6">
        <v>15935118</v>
      </c>
      <c r="C32" s="6">
        <f t="shared" si="0"/>
        <v>3007392</v>
      </c>
      <c r="D32" s="6">
        <v>18942510</v>
      </c>
    </row>
    <row r="33" spans="1:4" ht="12.75">
      <c r="A33" s="5" t="s">
        <v>34</v>
      </c>
      <c r="B33" s="6">
        <v>150000</v>
      </c>
      <c r="C33" s="6">
        <f t="shared" si="0"/>
        <v>138350</v>
      </c>
      <c r="D33" s="6">
        <v>288350</v>
      </c>
    </row>
    <row r="34" spans="1:4" ht="26.25">
      <c r="A34" s="5" t="s">
        <v>35</v>
      </c>
      <c r="B34" s="6">
        <v>150000</v>
      </c>
      <c r="C34" s="6">
        <f t="shared" si="0"/>
        <v>138350</v>
      </c>
      <c r="D34" s="6">
        <v>288350</v>
      </c>
    </row>
    <row r="35" spans="1:4" ht="26.25">
      <c r="A35" s="5" t="s">
        <v>36</v>
      </c>
      <c r="B35" s="6">
        <v>5193482</v>
      </c>
      <c r="C35" s="6">
        <f t="shared" si="0"/>
        <v>1134522</v>
      </c>
      <c r="D35" s="6">
        <v>6328004</v>
      </c>
    </row>
    <row r="36" spans="1:4" ht="12.75">
      <c r="A36" s="5" t="s">
        <v>37</v>
      </c>
      <c r="B36" s="6">
        <v>0</v>
      </c>
      <c r="C36" s="6">
        <f t="shared" si="0"/>
        <v>10747000</v>
      </c>
      <c r="D36" s="6">
        <v>10747000</v>
      </c>
    </row>
    <row r="37" spans="1:4" ht="12.75">
      <c r="A37" s="5" t="s">
        <v>38</v>
      </c>
      <c r="B37" s="6">
        <v>0</v>
      </c>
      <c r="C37" s="6">
        <f t="shared" si="0"/>
        <v>762467</v>
      </c>
      <c r="D37" s="6">
        <v>762467</v>
      </c>
    </row>
    <row r="38" spans="1:4" ht="26.25">
      <c r="A38" s="5" t="s">
        <v>39</v>
      </c>
      <c r="B38" s="6">
        <v>5193482</v>
      </c>
      <c r="C38" s="6">
        <f t="shared" si="0"/>
        <v>12643989</v>
      </c>
      <c r="D38" s="6">
        <v>17837471</v>
      </c>
    </row>
    <row r="39" spans="1:4" ht="12.75">
      <c r="A39" s="7" t="s">
        <v>40</v>
      </c>
      <c r="B39" s="8">
        <v>24578600</v>
      </c>
      <c r="C39" s="9">
        <f t="shared" si="0"/>
        <v>19661859</v>
      </c>
      <c r="D39" s="8">
        <v>44240459</v>
      </c>
    </row>
    <row r="40" spans="1:4" ht="26.25">
      <c r="A40" s="5" t="s">
        <v>41</v>
      </c>
      <c r="B40" s="6">
        <v>8493361</v>
      </c>
      <c r="C40" s="6">
        <f t="shared" si="0"/>
        <v>0</v>
      </c>
      <c r="D40" s="6">
        <v>8493361</v>
      </c>
    </row>
    <row r="41" spans="1:4" ht="26.25">
      <c r="A41" s="5" t="s">
        <v>42</v>
      </c>
      <c r="B41" s="6">
        <v>0</v>
      </c>
      <c r="C41" s="6">
        <f t="shared" si="0"/>
        <v>0</v>
      </c>
      <c r="D41" s="6">
        <v>0</v>
      </c>
    </row>
    <row r="42" spans="1:4" ht="26.25">
      <c r="A42" s="7" t="s">
        <v>43</v>
      </c>
      <c r="B42" s="8">
        <v>8493361</v>
      </c>
      <c r="C42" s="9">
        <f t="shared" si="0"/>
        <v>0</v>
      </c>
      <c r="D42" s="8">
        <v>8493361</v>
      </c>
    </row>
    <row r="43" spans="1:4" ht="26.25">
      <c r="A43" s="5" t="s">
        <v>44</v>
      </c>
      <c r="B43" s="6">
        <v>0</v>
      </c>
      <c r="C43" s="6">
        <f t="shared" si="0"/>
        <v>2334000</v>
      </c>
      <c r="D43" s="6">
        <v>2334000</v>
      </c>
    </row>
    <row r="44" spans="1:4" ht="26.25">
      <c r="A44" s="5" t="s">
        <v>45</v>
      </c>
      <c r="B44" s="6">
        <v>0</v>
      </c>
      <c r="C44" s="6">
        <f t="shared" si="0"/>
        <v>0</v>
      </c>
      <c r="D44" s="6">
        <v>0</v>
      </c>
    </row>
    <row r="45" spans="1:4" ht="26.25">
      <c r="A45" s="5" t="s">
        <v>46</v>
      </c>
      <c r="B45" s="6">
        <v>0</v>
      </c>
      <c r="C45" s="6">
        <f t="shared" si="0"/>
        <v>0</v>
      </c>
      <c r="D45" s="6">
        <v>0</v>
      </c>
    </row>
    <row r="46" spans="1:4" ht="26.25">
      <c r="A46" s="5" t="s">
        <v>47</v>
      </c>
      <c r="B46" s="6">
        <v>0</v>
      </c>
      <c r="C46" s="6">
        <f t="shared" si="0"/>
        <v>2060000</v>
      </c>
      <c r="D46" s="6">
        <v>2060000</v>
      </c>
    </row>
    <row r="47" spans="1:4" ht="12.75">
      <c r="A47" s="5" t="s">
        <v>48</v>
      </c>
      <c r="B47" s="6">
        <v>0</v>
      </c>
      <c r="C47" s="6">
        <f t="shared" si="0"/>
        <v>0</v>
      </c>
      <c r="D47" s="6">
        <v>0</v>
      </c>
    </row>
    <row r="48" spans="1:4" ht="26.25">
      <c r="A48" s="5" t="s">
        <v>49</v>
      </c>
      <c r="B48" s="6">
        <v>0</v>
      </c>
      <c r="C48" s="6">
        <f t="shared" si="0"/>
        <v>0</v>
      </c>
      <c r="D48" s="6">
        <v>0</v>
      </c>
    </row>
    <row r="49" spans="1:4" ht="12.75">
      <c r="A49" s="5" t="s">
        <v>50</v>
      </c>
      <c r="B49" s="6">
        <v>2789606</v>
      </c>
      <c r="C49" s="6">
        <f t="shared" si="0"/>
        <v>86008288</v>
      </c>
      <c r="D49" s="6">
        <v>88797894</v>
      </c>
    </row>
    <row r="50" spans="1:4" ht="39">
      <c r="A50" s="7" t="s">
        <v>51</v>
      </c>
      <c r="B50" s="8">
        <v>2789606</v>
      </c>
      <c r="C50" s="9">
        <f>SUM(C43:C49)</f>
        <v>90402288</v>
      </c>
      <c r="D50" s="9">
        <f>SUM(D43:D49)</f>
        <v>93191894</v>
      </c>
    </row>
    <row r="51" spans="1:4" ht="12.75">
      <c r="A51" s="5" t="s">
        <v>52</v>
      </c>
      <c r="B51" s="6">
        <v>0</v>
      </c>
      <c r="C51" s="6">
        <f aca="true" t="shared" si="1" ref="C51:C57">SUM(D51-B51)</f>
        <v>2000000</v>
      </c>
      <c r="D51" s="6">
        <v>2000000</v>
      </c>
    </row>
    <row r="52" spans="1:4" ht="26.25">
      <c r="A52" s="5" t="s">
        <v>53</v>
      </c>
      <c r="B52" s="6">
        <v>0</v>
      </c>
      <c r="C52" s="6">
        <f t="shared" si="1"/>
        <v>1818291</v>
      </c>
      <c r="D52" s="6">
        <v>1818291</v>
      </c>
    </row>
    <row r="53" spans="1:4" ht="26.25">
      <c r="A53" s="5" t="s">
        <v>54</v>
      </c>
      <c r="B53" s="6">
        <v>0</v>
      </c>
      <c r="C53" s="6">
        <f t="shared" si="1"/>
        <v>481268</v>
      </c>
      <c r="D53" s="6">
        <v>481268</v>
      </c>
    </row>
    <row r="54" spans="1:4" ht="12.75">
      <c r="A54" s="7" t="s">
        <v>55</v>
      </c>
      <c r="B54" s="8">
        <v>0</v>
      </c>
      <c r="C54" s="9">
        <f t="shared" si="1"/>
        <v>4299559</v>
      </c>
      <c r="D54" s="8">
        <v>4299559</v>
      </c>
    </row>
    <row r="55" spans="1:4" ht="12.75">
      <c r="A55" s="5" t="s">
        <v>56</v>
      </c>
      <c r="B55" s="6">
        <v>0</v>
      </c>
      <c r="C55" s="6">
        <f t="shared" si="1"/>
        <v>40396715</v>
      </c>
      <c r="D55" s="6">
        <v>40396715</v>
      </c>
    </row>
    <row r="56" spans="1:4" ht="26.25">
      <c r="A56" s="5" t="s">
        <v>57</v>
      </c>
      <c r="B56" s="6">
        <v>0</v>
      </c>
      <c r="C56" s="6">
        <f t="shared" si="1"/>
        <v>10907114</v>
      </c>
      <c r="D56" s="6">
        <v>10907114</v>
      </c>
    </row>
    <row r="57" spans="1:4" ht="12.75">
      <c r="A57" s="7" t="s">
        <v>58</v>
      </c>
      <c r="B57" s="8">
        <v>0</v>
      </c>
      <c r="C57" s="9">
        <f t="shared" si="1"/>
        <v>51303829</v>
      </c>
      <c r="D57" s="8">
        <v>51303829</v>
      </c>
    </row>
    <row r="58" spans="1:4" ht="26.25">
      <c r="A58" s="7" t="s">
        <v>59</v>
      </c>
      <c r="B58" s="8">
        <v>83909933</v>
      </c>
      <c r="C58" s="9">
        <f>SUM(C16+C17+C39+C42+C50+C54+C57)</f>
        <v>165667575</v>
      </c>
      <c r="D58" s="9">
        <f>SUM(D16+D17+D39+D42+D50+D54+D57)</f>
        <v>249577508</v>
      </c>
    </row>
  </sheetData>
  <sheetProtection selectLockedCells="1" selectUnlockedCells="1"/>
  <mergeCells count="2">
    <mergeCell ref="A1:D1"/>
    <mergeCell ref="A2:D2"/>
  </mergeCells>
  <printOptions/>
  <pageMargins left="0.75" right="0.75" top="1" bottom="1" header="0.5" footer="0.5"/>
  <pageSetup horizontalDpi="300" verticalDpi="300" orientation="portrait"/>
  <headerFooter alignWithMargins="0">
    <oddHeader>&amp;RÉrték típus: Forint</oddHeader>
    <oddFooter>&amp;LAdatellenőrző kód: 3d-24-2a-3c-42d-495e-60-9421615-76138-613b-20-1d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A1" sqref="A1"/>
    </sheetView>
  </sheetViews>
  <sheetFormatPr defaultColWidth="8.00390625" defaultRowHeight="12.75"/>
  <cols>
    <col min="1" max="1" width="41.00390625" style="0" customWidth="1"/>
    <col min="2" max="2" width="17.00390625" style="0" customWidth="1"/>
    <col min="3" max="3" width="15.00390625" style="0" customWidth="1"/>
    <col min="4" max="4" width="14.375" style="0" customWidth="1"/>
    <col min="5" max="16384" width="9.0039062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1" t="s">
        <v>1</v>
      </c>
      <c r="B2" s="1"/>
      <c r="C2" s="1"/>
      <c r="D2" s="1"/>
    </row>
    <row r="4" spans="1:4" s="4" customFormat="1" ht="41.25" customHeight="1">
      <c r="A4" s="2" t="s">
        <v>2</v>
      </c>
      <c r="B4" s="2" t="s">
        <v>3</v>
      </c>
      <c r="C4" s="3" t="s">
        <v>4</v>
      </c>
      <c r="D4" s="2" t="s">
        <v>5</v>
      </c>
    </row>
    <row r="5" spans="1:4" ht="26.25">
      <c r="A5" s="5" t="s">
        <v>60</v>
      </c>
      <c r="B5" s="6">
        <v>33773365</v>
      </c>
      <c r="C5" s="6">
        <f aca="true" t="shared" si="0" ref="C5:C47">SUM(D5-B5)</f>
        <v>0</v>
      </c>
      <c r="D5" s="6">
        <v>33773365</v>
      </c>
    </row>
    <row r="6" spans="1:4" ht="26.25">
      <c r="A6" s="5" t="s">
        <v>61</v>
      </c>
      <c r="B6" s="6">
        <v>40844684</v>
      </c>
      <c r="C6" s="6">
        <f t="shared" si="0"/>
        <v>0</v>
      </c>
      <c r="D6" s="6">
        <v>40844684</v>
      </c>
    </row>
    <row r="7" spans="1:4" ht="39">
      <c r="A7" s="5" t="s">
        <v>62</v>
      </c>
      <c r="B7" s="6">
        <v>18340884</v>
      </c>
      <c r="C7" s="6">
        <f t="shared" si="0"/>
        <v>0</v>
      </c>
      <c r="D7" s="6">
        <v>18340884</v>
      </c>
    </row>
    <row r="8" spans="1:4" ht="26.25">
      <c r="A8" s="5" t="s">
        <v>63</v>
      </c>
      <c r="B8" s="6">
        <v>2075150</v>
      </c>
      <c r="C8" s="6">
        <f t="shared" si="0"/>
        <v>0</v>
      </c>
      <c r="D8" s="6">
        <v>2075150</v>
      </c>
    </row>
    <row r="9" spans="1:4" ht="12.75">
      <c r="A9" s="5" t="s">
        <v>64</v>
      </c>
      <c r="B9" s="6">
        <v>0</v>
      </c>
      <c r="C9" s="6">
        <f t="shared" si="0"/>
        <v>207370</v>
      </c>
      <c r="D9" s="6">
        <v>207370</v>
      </c>
    </row>
    <row r="10" spans="1:4" ht="26.25">
      <c r="A10" s="5" t="s">
        <v>65</v>
      </c>
      <c r="B10" s="6">
        <v>95034083</v>
      </c>
      <c r="C10" s="6">
        <f t="shared" si="0"/>
        <v>207370</v>
      </c>
      <c r="D10" s="6">
        <v>95241453</v>
      </c>
    </row>
    <row r="11" spans="1:4" ht="26.25">
      <c r="A11" s="5" t="s">
        <v>66</v>
      </c>
      <c r="B11" s="6">
        <v>10779201</v>
      </c>
      <c r="C11" s="6">
        <f t="shared" si="0"/>
        <v>0</v>
      </c>
      <c r="D11" s="6">
        <v>10779201</v>
      </c>
    </row>
    <row r="12" spans="1:4" ht="26.25">
      <c r="A12" s="5" t="s">
        <v>67</v>
      </c>
      <c r="B12" s="6">
        <v>0</v>
      </c>
      <c r="C12" s="6">
        <f t="shared" si="0"/>
        <v>0</v>
      </c>
      <c r="D12" s="6">
        <v>0</v>
      </c>
    </row>
    <row r="13" spans="1:4" ht="26.25">
      <c r="A13" s="5" t="s">
        <v>68</v>
      </c>
      <c r="B13" s="6">
        <v>0</v>
      </c>
      <c r="C13" s="6">
        <f t="shared" si="0"/>
        <v>0</v>
      </c>
      <c r="D13" s="6">
        <v>0</v>
      </c>
    </row>
    <row r="14" spans="1:4" ht="12.75">
      <c r="A14" s="5" t="s">
        <v>69</v>
      </c>
      <c r="B14" s="6">
        <v>0</v>
      </c>
      <c r="C14" s="6">
        <f t="shared" si="0"/>
        <v>0</v>
      </c>
      <c r="D14" s="6">
        <v>0</v>
      </c>
    </row>
    <row r="15" spans="1:4" ht="39">
      <c r="A15" s="7" t="s">
        <v>70</v>
      </c>
      <c r="B15" s="8">
        <v>105813284</v>
      </c>
      <c r="C15" s="9">
        <f t="shared" si="0"/>
        <v>207370</v>
      </c>
      <c r="D15" s="8">
        <v>106020654</v>
      </c>
    </row>
    <row r="16" spans="1:4" ht="26.25">
      <c r="A16" s="5" t="s">
        <v>71</v>
      </c>
      <c r="B16" s="6">
        <v>0</v>
      </c>
      <c r="C16" s="6">
        <f t="shared" si="0"/>
        <v>2601075</v>
      </c>
      <c r="D16" s="6">
        <v>2601075</v>
      </c>
    </row>
    <row r="17" spans="1:4" ht="39">
      <c r="A17" s="5" t="s">
        <v>72</v>
      </c>
      <c r="B17" s="6">
        <v>0</v>
      </c>
      <c r="C17" s="6">
        <f t="shared" si="0"/>
        <v>0</v>
      </c>
      <c r="D17" s="6">
        <v>0</v>
      </c>
    </row>
    <row r="18" spans="1:4" ht="39">
      <c r="A18" s="7" t="s">
        <v>73</v>
      </c>
      <c r="B18" s="8">
        <v>0</v>
      </c>
      <c r="C18" s="9">
        <f t="shared" si="0"/>
        <v>2601075</v>
      </c>
      <c r="D18" s="8">
        <v>2601075</v>
      </c>
    </row>
    <row r="19" spans="1:4" ht="12.75">
      <c r="A19" s="5" t="s">
        <v>74</v>
      </c>
      <c r="B19" s="6">
        <v>16773000</v>
      </c>
      <c r="C19" s="6">
        <f t="shared" si="0"/>
        <v>0</v>
      </c>
      <c r="D19" s="6">
        <v>16773000</v>
      </c>
    </row>
    <row r="20" spans="1:4" ht="12.75">
      <c r="A20" s="5" t="s">
        <v>75</v>
      </c>
      <c r="B20" s="6">
        <v>0</v>
      </c>
      <c r="C20" s="6">
        <f t="shared" si="0"/>
        <v>0</v>
      </c>
      <c r="D20" s="6">
        <v>0</v>
      </c>
    </row>
    <row r="21" spans="1:4" ht="26.25">
      <c r="A21" s="5" t="s">
        <v>76</v>
      </c>
      <c r="B21" s="6">
        <v>0</v>
      </c>
      <c r="C21" s="6">
        <f t="shared" si="0"/>
        <v>0</v>
      </c>
      <c r="D21" s="6">
        <v>0</v>
      </c>
    </row>
    <row r="22" spans="1:4" ht="26.25">
      <c r="A22" s="5" t="s">
        <v>77</v>
      </c>
      <c r="B22" s="6">
        <v>10861000</v>
      </c>
      <c r="C22" s="6">
        <f t="shared" si="0"/>
        <v>0</v>
      </c>
      <c r="D22" s="6">
        <v>10861000</v>
      </c>
    </row>
    <row r="23" spans="1:4" ht="39">
      <c r="A23" s="5" t="s">
        <v>78</v>
      </c>
      <c r="B23" s="6">
        <v>0</v>
      </c>
      <c r="C23" s="6">
        <f t="shared" si="0"/>
        <v>0</v>
      </c>
      <c r="D23" s="6">
        <v>0</v>
      </c>
    </row>
    <row r="24" spans="1:4" ht="12.75">
      <c r="A24" s="5" t="s">
        <v>79</v>
      </c>
      <c r="B24" s="6">
        <v>3500000</v>
      </c>
      <c r="C24" s="6">
        <f t="shared" si="0"/>
        <v>3713262</v>
      </c>
      <c r="D24" s="6">
        <v>7213262</v>
      </c>
    </row>
    <row r="25" spans="1:4" ht="26.25">
      <c r="A25" s="5" t="s">
        <v>80</v>
      </c>
      <c r="B25" s="6">
        <v>0</v>
      </c>
      <c r="C25" s="6">
        <f t="shared" si="0"/>
        <v>0</v>
      </c>
      <c r="D25" s="6">
        <v>0</v>
      </c>
    </row>
    <row r="26" spans="1:4" ht="26.25">
      <c r="A26" s="5" t="s">
        <v>81</v>
      </c>
      <c r="B26" s="6">
        <v>20000</v>
      </c>
      <c r="C26" s="6">
        <f t="shared" si="0"/>
        <v>52500</v>
      </c>
      <c r="D26" s="6">
        <v>72500</v>
      </c>
    </row>
    <row r="27" spans="1:4" ht="26.25">
      <c r="A27" s="5" t="s">
        <v>82</v>
      </c>
      <c r="B27" s="6">
        <v>0</v>
      </c>
      <c r="C27" s="6">
        <f t="shared" si="0"/>
        <v>0</v>
      </c>
      <c r="D27" s="6">
        <v>0</v>
      </c>
    </row>
    <row r="28" spans="1:4" ht="26.25">
      <c r="A28" s="5" t="s">
        <v>83</v>
      </c>
      <c r="B28" s="6">
        <v>14381000</v>
      </c>
      <c r="C28" s="6">
        <f t="shared" si="0"/>
        <v>3765762</v>
      </c>
      <c r="D28" s="6">
        <v>18146762</v>
      </c>
    </row>
    <row r="29" spans="1:4" ht="26.25">
      <c r="A29" s="5" t="s">
        <v>84</v>
      </c>
      <c r="B29" s="6">
        <v>100000</v>
      </c>
      <c r="C29" s="6">
        <f t="shared" si="0"/>
        <v>1221590</v>
      </c>
      <c r="D29" s="6">
        <v>1321590</v>
      </c>
    </row>
    <row r="30" spans="1:4" ht="26.25">
      <c r="A30" s="7" t="s">
        <v>85</v>
      </c>
      <c r="B30" s="8">
        <v>31254000</v>
      </c>
      <c r="C30" s="9">
        <f t="shared" si="0"/>
        <v>4987352</v>
      </c>
      <c r="D30" s="8">
        <v>36241352</v>
      </c>
    </row>
    <row r="31" spans="1:4" ht="12.75">
      <c r="A31" s="5" t="s">
        <v>86</v>
      </c>
      <c r="B31" s="6">
        <v>0</v>
      </c>
      <c r="C31" s="6">
        <f t="shared" si="0"/>
        <v>2776365</v>
      </c>
      <c r="D31" s="6">
        <v>2776365</v>
      </c>
    </row>
    <row r="32" spans="1:4" ht="12.75">
      <c r="A32" s="5" t="s">
        <v>87</v>
      </c>
      <c r="B32" s="6">
        <v>1900000</v>
      </c>
      <c r="C32" s="6">
        <f t="shared" si="0"/>
        <v>0</v>
      </c>
      <c r="D32" s="6">
        <v>1900000</v>
      </c>
    </row>
    <row r="33" spans="1:4" ht="12.75">
      <c r="A33" s="5" t="s">
        <v>88</v>
      </c>
      <c r="B33" s="6">
        <v>0</v>
      </c>
      <c r="C33" s="6">
        <f t="shared" si="0"/>
        <v>616145</v>
      </c>
      <c r="D33" s="6">
        <v>616145</v>
      </c>
    </row>
    <row r="34" spans="1:4" ht="12.75">
      <c r="A34" s="5" t="s">
        <v>89</v>
      </c>
      <c r="B34" s="6">
        <v>513000</v>
      </c>
      <c r="C34" s="6">
        <f t="shared" si="0"/>
        <v>405303</v>
      </c>
      <c r="D34" s="6">
        <v>918303</v>
      </c>
    </row>
    <row r="35" spans="1:4" ht="12.75">
      <c r="A35" s="5" t="s">
        <v>90</v>
      </c>
      <c r="B35" s="6">
        <v>0</v>
      </c>
      <c r="C35" s="6">
        <f t="shared" si="0"/>
        <v>0</v>
      </c>
      <c r="D35" s="6">
        <v>0</v>
      </c>
    </row>
    <row r="36" spans="1:4" ht="26.25">
      <c r="A36" s="5" t="s">
        <v>91</v>
      </c>
      <c r="B36" s="6">
        <v>0</v>
      </c>
      <c r="C36" s="6">
        <f t="shared" si="0"/>
        <v>22755396</v>
      </c>
      <c r="D36" s="6">
        <v>22755396</v>
      </c>
    </row>
    <row r="37" spans="1:4" ht="26.25">
      <c r="A37" s="5" t="s">
        <v>92</v>
      </c>
      <c r="B37" s="6">
        <v>0</v>
      </c>
      <c r="C37" s="6">
        <f t="shared" si="0"/>
        <v>588</v>
      </c>
      <c r="D37" s="6">
        <v>588</v>
      </c>
    </row>
    <row r="38" spans="1:4" ht="26.25">
      <c r="A38" s="5" t="s">
        <v>93</v>
      </c>
      <c r="B38" s="6">
        <v>0</v>
      </c>
      <c r="C38" s="6">
        <f t="shared" si="0"/>
        <v>22755984</v>
      </c>
      <c r="D38" s="6">
        <v>22755984</v>
      </c>
    </row>
    <row r="39" spans="1:4" ht="12.75">
      <c r="A39" s="5" t="s">
        <v>94</v>
      </c>
      <c r="B39" s="6">
        <v>0</v>
      </c>
      <c r="C39" s="6">
        <f t="shared" si="0"/>
        <v>196311</v>
      </c>
      <c r="D39" s="6">
        <v>196311</v>
      </c>
    </row>
    <row r="40" spans="1:4" ht="39">
      <c r="A40" s="7" t="s">
        <v>95</v>
      </c>
      <c r="B40" s="8">
        <v>2413000</v>
      </c>
      <c r="C40" s="9">
        <f t="shared" si="0"/>
        <v>26750108</v>
      </c>
      <c r="D40" s="8">
        <v>29163108</v>
      </c>
    </row>
    <row r="41" spans="1:4" ht="26.25">
      <c r="A41" s="5" t="s">
        <v>96</v>
      </c>
      <c r="B41" s="6">
        <v>0</v>
      </c>
      <c r="C41" s="6">
        <f t="shared" si="0"/>
        <v>0</v>
      </c>
      <c r="D41" s="6">
        <v>0</v>
      </c>
    </row>
    <row r="42" spans="1:4" ht="12.75">
      <c r="A42" s="5" t="s">
        <v>97</v>
      </c>
      <c r="B42" s="6">
        <v>0</v>
      </c>
      <c r="C42" s="6">
        <f t="shared" si="0"/>
        <v>0</v>
      </c>
      <c r="D42" s="6">
        <v>0</v>
      </c>
    </row>
    <row r="43" spans="1:4" ht="26.25">
      <c r="A43" s="5" t="s">
        <v>98</v>
      </c>
      <c r="B43" s="6">
        <v>0</v>
      </c>
      <c r="C43" s="6">
        <f t="shared" si="0"/>
        <v>0</v>
      </c>
      <c r="D43" s="6">
        <v>0</v>
      </c>
    </row>
    <row r="44" spans="1:4" ht="26.25">
      <c r="A44" s="7" t="s">
        <v>99</v>
      </c>
      <c r="B44" s="8">
        <v>0</v>
      </c>
      <c r="C44" s="9">
        <f t="shared" si="0"/>
        <v>0</v>
      </c>
      <c r="D44" s="8">
        <v>0</v>
      </c>
    </row>
    <row r="45" spans="1:4" ht="39">
      <c r="A45" s="5" t="s">
        <v>100</v>
      </c>
      <c r="B45" s="6">
        <v>0</v>
      </c>
      <c r="C45" s="6">
        <f t="shared" si="0"/>
        <v>1242000</v>
      </c>
      <c r="D45" s="6">
        <v>1242000</v>
      </c>
    </row>
    <row r="46" spans="1:4" ht="26.25">
      <c r="A46" s="7" t="s">
        <v>101</v>
      </c>
      <c r="B46" s="8">
        <v>0</v>
      </c>
      <c r="C46" s="9">
        <f t="shared" si="0"/>
        <v>1242000</v>
      </c>
      <c r="D46" s="8">
        <v>1242000</v>
      </c>
    </row>
    <row r="47" spans="1:4" ht="26.25">
      <c r="A47" s="7" t="s">
        <v>102</v>
      </c>
      <c r="B47" s="8">
        <v>139480284</v>
      </c>
      <c r="C47" s="9">
        <f t="shared" si="0"/>
        <v>35787905</v>
      </c>
      <c r="D47" s="8">
        <v>175268189</v>
      </c>
    </row>
  </sheetData>
  <sheetProtection selectLockedCells="1" selectUnlockedCells="1"/>
  <mergeCells count="2">
    <mergeCell ref="A1:D1"/>
    <mergeCell ref="A2:D2"/>
  </mergeCells>
  <printOptions/>
  <pageMargins left="0.75" right="0.75" top="1" bottom="1" header="0.5" footer="0.5"/>
  <pageSetup horizontalDpi="300" verticalDpi="300" orientation="portrait"/>
  <headerFooter alignWithMargins="0">
    <oddHeader>&amp;RÉrték típus: Forint</oddHeader>
    <oddFooter>&amp;LAdatellenőrző kód: 3d-24-2a-3c-42d-495e-60-9421615-76138-613b-20-1d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C8" sqref="C8"/>
    </sheetView>
  </sheetViews>
  <sheetFormatPr defaultColWidth="8.00390625" defaultRowHeight="12.75"/>
  <cols>
    <col min="1" max="1" width="41.00390625" style="0" customWidth="1"/>
    <col min="2" max="3" width="16.625" style="0" customWidth="1"/>
    <col min="4" max="4" width="15.875" style="0" customWidth="1"/>
    <col min="5" max="16384" width="9.0039062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1" t="s">
        <v>1</v>
      </c>
      <c r="B2" s="1"/>
      <c r="C2" s="1"/>
      <c r="D2" s="1"/>
    </row>
    <row r="4" spans="1:4" s="4" customFormat="1" ht="41.25" customHeight="1">
      <c r="A4" s="2" t="s">
        <v>2</v>
      </c>
      <c r="B4" s="2" t="s">
        <v>3</v>
      </c>
      <c r="C4" s="3" t="s">
        <v>4</v>
      </c>
      <c r="D4" s="2" t="s">
        <v>5</v>
      </c>
    </row>
    <row r="5" spans="1:4" ht="26.25">
      <c r="A5" s="5" t="s">
        <v>103</v>
      </c>
      <c r="B5" s="6">
        <v>3291760</v>
      </c>
      <c r="C5" s="6">
        <f aca="true" t="shared" si="0" ref="C5:C8">SUM(D5-B5)</f>
        <v>0</v>
      </c>
      <c r="D5" s="6">
        <v>3291760</v>
      </c>
    </row>
    <row r="6" spans="1:4" ht="26.25">
      <c r="A6" s="5" t="s">
        <v>104</v>
      </c>
      <c r="B6" s="6">
        <v>52278591</v>
      </c>
      <c r="C6" s="6">
        <f t="shared" si="0"/>
        <v>1100000</v>
      </c>
      <c r="D6" s="6">
        <v>53378591</v>
      </c>
    </row>
    <row r="7" spans="1:4" ht="26.25">
      <c r="A7" s="5" t="s">
        <v>105</v>
      </c>
      <c r="B7" s="6">
        <v>55570351</v>
      </c>
      <c r="C7" s="6">
        <f t="shared" si="0"/>
        <v>1100000</v>
      </c>
      <c r="D7" s="6">
        <v>56670351</v>
      </c>
    </row>
    <row r="8" spans="1:4" ht="26.25">
      <c r="A8" s="7" t="s">
        <v>106</v>
      </c>
      <c r="B8" s="8">
        <v>55570351</v>
      </c>
      <c r="C8" s="9">
        <f t="shared" si="0"/>
        <v>1100000</v>
      </c>
      <c r="D8" s="8">
        <v>56670351</v>
      </c>
    </row>
  </sheetData>
  <sheetProtection selectLockedCells="1" selectUnlockedCells="1"/>
  <mergeCells count="2">
    <mergeCell ref="A1:D1"/>
    <mergeCell ref="A2:D2"/>
  </mergeCells>
  <printOptions/>
  <pageMargins left="0.75" right="0.75" top="1" bottom="1" header="0.5" footer="0.5"/>
  <pageSetup horizontalDpi="300" verticalDpi="300" orientation="portrait"/>
  <headerFooter alignWithMargins="0">
    <oddHeader>&amp;RÉrték típus: Forint</oddHeader>
    <oddFooter>&amp;LAdatellenőrző kód: 3d-24-2a-3c-42d-495e-60-9421615-76138-613b-20-1d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selection activeCell="D5" sqref="D5"/>
    </sheetView>
  </sheetViews>
  <sheetFormatPr defaultColWidth="8.00390625" defaultRowHeight="12.75"/>
  <cols>
    <col min="1" max="1" width="41.00390625" style="0" customWidth="1"/>
    <col min="2" max="2" width="15.25390625" style="0" customWidth="1"/>
    <col min="3" max="3" width="17.25390625" style="0" customWidth="1"/>
    <col min="4" max="4" width="15.625" style="0" customWidth="1"/>
    <col min="5" max="16384" width="9.0039062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1" t="s">
        <v>1</v>
      </c>
      <c r="B2" s="1"/>
      <c r="C2" s="1"/>
      <c r="D2" s="1"/>
    </row>
    <row r="4" spans="1:4" s="4" customFormat="1" ht="38.25" customHeight="1">
      <c r="A4" s="2" t="s">
        <v>2</v>
      </c>
      <c r="B4" s="2" t="s">
        <v>3</v>
      </c>
      <c r="C4" s="3" t="s">
        <v>4</v>
      </c>
      <c r="D4" s="2" t="s">
        <v>5</v>
      </c>
    </row>
    <row r="5" spans="1:4" ht="26.25">
      <c r="A5" s="5" t="s">
        <v>107</v>
      </c>
      <c r="B5" s="6">
        <v>0</v>
      </c>
      <c r="C5" s="6">
        <v>130979670</v>
      </c>
      <c r="D5" s="6">
        <v>130979670</v>
      </c>
    </row>
    <row r="6" spans="1:4" ht="12.75">
      <c r="A6" s="5" t="s">
        <v>108</v>
      </c>
      <c r="B6" s="6">
        <v>0</v>
      </c>
      <c r="C6" s="6">
        <v>130979670</v>
      </c>
      <c r="D6" s="6">
        <v>130979670</v>
      </c>
    </row>
    <row r="7" spans="1:4" ht="26.25">
      <c r="A7" s="5" t="s">
        <v>109</v>
      </c>
      <c r="B7" s="6">
        <v>0</v>
      </c>
      <c r="C7" s="6">
        <v>130979670</v>
      </c>
      <c r="D7" s="6">
        <v>130979670</v>
      </c>
    </row>
    <row r="8" spans="1:4" ht="26.25">
      <c r="A8" s="7" t="s">
        <v>110</v>
      </c>
      <c r="B8" s="8">
        <v>0</v>
      </c>
      <c r="C8" s="9">
        <v>130979670</v>
      </c>
      <c r="D8" s="9">
        <v>130979670</v>
      </c>
    </row>
  </sheetData>
  <sheetProtection selectLockedCells="1" selectUnlockedCells="1"/>
  <mergeCells count="2">
    <mergeCell ref="A1:D1"/>
    <mergeCell ref="A2:D2"/>
  </mergeCells>
  <printOptions/>
  <pageMargins left="0.75" right="0.75" top="1" bottom="1" header="0.5" footer="0.5"/>
  <pageSetup horizontalDpi="300" verticalDpi="300" orientation="portrait"/>
  <headerFooter alignWithMargins="0">
    <oddHeader>&amp;RÉrték típus: Forint</oddHeader>
    <oddFooter>&amp;LAdatellenőrző kód: 3d-24-2a-3c-42d-495e-60-9421615-76138-613b-20-1d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Windows-felhasználó</cp:lastModifiedBy>
  <cp:lastPrinted>2019-06-26T06:19:48Z</cp:lastPrinted>
  <dcterms:created xsi:type="dcterms:W3CDTF">2010-05-29T08:47:41Z</dcterms:created>
  <dcterms:modified xsi:type="dcterms:W3CDTF">2019-06-26T06:33:34Z</dcterms:modified>
  <cp:category/>
  <cp:version/>
  <cp:contentType/>
  <cp:contentStatus/>
</cp:coreProperties>
</file>