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20895" windowHeight="9405" activeTab="0"/>
  </bookViews>
  <sheets>
    <sheet name="2.1.sz.mell 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<sst xmlns="http://schemas.openxmlformats.org/spreadsheetml/2006/main" count="83" uniqueCount="82">
  <si>
    <t>I. Működési célú bevételek és kiadások mérlege
(Önkormányzati szinten)</t>
  </si>
  <si>
    <t xml:space="preserve"> Forintban !</t>
  </si>
  <si>
    <t>Sor-
szám</t>
  </si>
  <si>
    <t>Bevételek</t>
  </si>
  <si>
    <t>Kiadások</t>
  </si>
  <si>
    <t>Megnevezés</t>
  </si>
  <si>
    <t>2017. évi előirányzat</t>
  </si>
  <si>
    <t>A</t>
  </si>
  <si>
    <t>B</t>
  </si>
  <si>
    <t>C</t>
  </si>
  <si>
    <t>D</t>
  </si>
  <si>
    <t>E</t>
  </si>
  <si>
    <t>1.</t>
  </si>
  <si>
    <t>Önkormányzatok működési támogatásai</t>
  </si>
  <si>
    <t>Személyi juttatások</t>
  </si>
  <si>
    <t>2.</t>
  </si>
  <si>
    <t>Működési célú támogatások államháztartáson belülről</t>
  </si>
  <si>
    <t>Munkaadókat terhelő járulékok és szociális hozzájárulási adó</t>
  </si>
  <si>
    <t>3.</t>
  </si>
  <si>
    <t>2.-ból EU-s támogatás</t>
  </si>
  <si>
    <t xml:space="preserve">Dologi kiadások </t>
  </si>
  <si>
    <t>4.</t>
  </si>
  <si>
    <t>Közhatalmi bevételek</t>
  </si>
  <si>
    <t>Ellátottak pénzbeli juttatásai</t>
  </si>
  <si>
    <t>5.</t>
  </si>
  <si>
    <t>Működési bevételek</t>
  </si>
  <si>
    <t>Egyéb működési célú kiadások</t>
  </si>
  <si>
    <t>6.</t>
  </si>
  <si>
    <t>Működési célú átvett pénzeszközök</t>
  </si>
  <si>
    <t>Tartalékok</t>
  </si>
  <si>
    <t>7.</t>
  </si>
  <si>
    <t>6.-ból EU-s támogatás (közvetlen)</t>
  </si>
  <si>
    <t>8.</t>
  </si>
  <si>
    <t>9.</t>
  </si>
  <si>
    <t>10.</t>
  </si>
  <si>
    <t>11.</t>
  </si>
  <si>
    <t>12.</t>
  </si>
  <si>
    <t>13.</t>
  </si>
  <si>
    <t>Költségvetési bevételek összesen (1.+2.+4.+5.+6.+8.+…+12.)</t>
  </si>
  <si>
    <t>Költségvetési kiadások összesen (1.+...+12.)</t>
  </si>
  <si>
    <t>14.</t>
  </si>
  <si>
    <t>Hiány belső finanszírozásának bevételei (15.+…+18. )</t>
  </si>
  <si>
    <t>Értékpapír vásárlása, visszavásárlása</t>
  </si>
  <si>
    <t>15.</t>
  </si>
  <si>
    <t xml:space="preserve">   Költségvetési maradvány igénybevétele </t>
  </si>
  <si>
    <t>Likviditási célú hitelek törlesztése</t>
  </si>
  <si>
    <t>16.</t>
  </si>
  <si>
    <t xml:space="preserve">   Vállalkozási maradvány igénybevétele </t>
  </si>
  <si>
    <t>Rövid lejáratú hitelek törlesztése</t>
  </si>
  <si>
    <t>17.</t>
  </si>
  <si>
    <t xml:space="preserve">   Betét visszavonásából származó bevétel </t>
  </si>
  <si>
    <t>Hosszú lejáratú hitelek törlesztése</t>
  </si>
  <si>
    <t>18.</t>
  </si>
  <si>
    <t xml:space="preserve">   Egyéb belső finanszírozási bevételek</t>
  </si>
  <si>
    <t>Kölcsön törlesztése</t>
  </si>
  <si>
    <t>19.</t>
  </si>
  <si>
    <t xml:space="preserve">Hiány külső finanszírozásának bevételei (20.+…+21.) </t>
  </si>
  <si>
    <t>Forgatási célú belföldi, külföldi értékpapírok vásárlása</t>
  </si>
  <si>
    <t>20.</t>
  </si>
  <si>
    <t xml:space="preserve">   Likviditási célú hitelek, kölcsönök felvétele</t>
  </si>
  <si>
    <t>Pénzeszközök lekötött betétként elhelyezése</t>
  </si>
  <si>
    <t>21.</t>
  </si>
  <si>
    <t xml:space="preserve">   Értékpapírok bevételei</t>
  </si>
  <si>
    <t>Adóssághoz nem kapcsolódó származékos ügyletek</t>
  </si>
  <si>
    <t>22.</t>
  </si>
  <si>
    <t>Váltóbevételek</t>
  </si>
  <si>
    <t>Váltókiadások</t>
  </si>
  <si>
    <t>23.</t>
  </si>
  <si>
    <t>Adóssághoz nem kapcsolódó származékos ügyletek bevételei</t>
  </si>
  <si>
    <t>Államháztartáson belüli megelőlegezés visszafizetése</t>
  </si>
  <si>
    <t>24.</t>
  </si>
  <si>
    <t>Működési célú finanszírozási bevételek összesen (14.+19.+22.+23.)</t>
  </si>
  <si>
    <t>Működési célú finanszírozási kiadások összesen (14.+...+23.)</t>
  </si>
  <si>
    <t>25.</t>
  </si>
  <si>
    <t>BEVÉTEL ÖSSZESEN (13.+24.)</t>
  </si>
  <si>
    <t>KIADÁSOK ÖSSZESEN (13.+24.)</t>
  </si>
  <si>
    <t>26.</t>
  </si>
  <si>
    <t>Költségvetési hiány:</t>
  </si>
  <si>
    <t>Költségvetési többlet:</t>
  </si>
  <si>
    <t>27.</t>
  </si>
  <si>
    <t>Tárgyévi  hiány:</t>
  </si>
  <si>
    <t>Tárgyévi  többlet: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</si>
</sst>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1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Times New Roman CE"/>
      <family val="1"/>
    </font>
    <font>
      <i/>
      <sz val="10"/>
      <name val="Times New Roman CE"/>
      <family val="0"/>
    </font>
    <font>
      <b/>
      <i/>
      <sz val="10"/>
      <name val="Times New Roman CE"/>
      <family val="1"/>
    </font>
    <font>
      <b/>
      <sz val="9"/>
      <name val="Times New Roman CE"/>
      <family val="0"/>
    </font>
    <font>
      <sz val="12"/>
      <name val="Times New Roman CE"/>
      <family val="0"/>
    </font>
    <font>
      <b/>
      <sz val="10"/>
      <name val="Times New Roman CE"/>
      <family val="1"/>
    </font>
    <font>
      <b/>
      <sz val="8"/>
      <name val="Times New Roman CE"/>
      <family val="0"/>
    </font>
    <font>
      <sz val="8"/>
      <name val="Times New Roman CE"/>
      <family val="1"/>
    </font>
    <font>
      <b/>
      <sz val="8"/>
      <color indexed="10"/>
      <name val="Times New Roman CE"/>
      <family val="0"/>
    </font>
    <font>
      <i/>
      <sz val="8"/>
      <name val="Times New Roman CE"/>
      <family val="0"/>
    </font>
    <font>
      <b/>
      <sz val="14"/>
      <color indexed="10"/>
      <name val="Times New Roman CE"/>
      <family val="0"/>
    </font>
    <font>
      <sz val="10"/>
      <name val="MS Sans Serif"/>
      <family val="2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77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26" borderId="5" applyNumberFormat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30" fillId="0" borderId="0">
      <alignment/>
      <protection/>
    </xf>
    <xf numFmtId="0" fontId="31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34" fillId="27" borderId="7" applyNumberFormat="0" applyFont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0" fontId="35" fillId="33" borderId="0" applyNumberFormat="0" applyBorder="0" applyAlignment="0" applyProtection="0"/>
    <xf numFmtId="0" fontId="44" fillId="34" borderId="0" applyNumberFormat="0" applyBorder="0" applyAlignment="0" applyProtection="0"/>
    <xf numFmtId="0" fontId="45" fillId="35" borderId="8" applyNumberFormat="0" applyAlignment="0" applyProtection="0"/>
    <xf numFmtId="0" fontId="46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2" fillId="0" borderId="0">
      <alignment/>
      <protection/>
    </xf>
    <xf numFmtId="0" fontId="47" fillId="0" borderId="9" applyNumberFormat="0" applyFill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48" fillId="36" borderId="0" applyNumberFormat="0" applyBorder="0" applyAlignment="0" applyProtection="0"/>
    <xf numFmtId="0" fontId="49" fillId="37" borderId="0" applyNumberFormat="0" applyBorder="0" applyAlignment="0" applyProtection="0"/>
    <xf numFmtId="0" fontId="50" fillId="35" borderId="1" applyNumberFormat="0" applyAlignment="0" applyProtection="0"/>
    <xf numFmtId="9" fontId="34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164" fontId="0" fillId="0" borderId="0" xfId="0" applyNumberFormat="1" applyFill="1" applyAlignment="1" applyProtection="1">
      <alignment vertical="center" wrapText="1"/>
      <protection/>
    </xf>
    <xf numFmtId="164" fontId="18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19" fillId="0" borderId="0" xfId="0" applyNumberFormat="1" applyFont="1" applyFill="1" applyAlignment="1" applyProtection="1">
      <alignment horizontal="center" textRotation="180" wrapText="1"/>
      <protection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20" fillId="0" borderId="0" xfId="0" applyNumberFormat="1" applyFont="1" applyFill="1" applyAlignment="1" applyProtection="1">
      <alignment horizontal="right" vertical="center"/>
      <protection/>
    </xf>
    <xf numFmtId="164" fontId="21" fillId="0" borderId="10" xfId="0" applyNumberFormat="1" applyFont="1" applyFill="1" applyBorder="1" applyAlignment="1" applyProtection="1">
      <alignment horizontal="center" vertical="center" wrapText="1"/>
      <protection/>
    </xf>
    <xf numFmtId="164" fontId="21" fillId="0" borderId="11" xfId="0" applyNumberFormat="1" applyFont="1" applyFill="1" applyBorder="1" applyAlignment="1" applyProtection="1">
      <alignment horizontal="centerContinuous" vertical="center" wrapText="1"/>
      <protection/>
    </xf>
    <xf numFmtId="164" fontId="21" fillId="0" borderId="12" xfId="0" applyNumberFormat="1" applyFont="1" applyFill="1" applyBorder="1" applyAlignment="1" applyProtection="1">
      <alignment horizontal="centerContinuous" vertical="center" wrapText="1"/>
      <protection/>
    </xf>
    <xf numFmtId="164" fontId="21" fillId="0" borderId="13" xfId="0" applyNumberFormat="1" applyFont="1" applyFill="1" applyBorder="1" applyAlignment="1" applyProtection="1">
      <alignment horizontal="centerContinuous" vertical="center" wrapText="1"/>
      <protection/>
    </xf>
    <xf numFmtId="164" fontId="21" fillId="0" borderId="14" xfId="0" applyNumberFormat="1" applyFont="1" applyFill="1" applyBorder="1" applyAlignment="1" applyProtection="1">
      <alignment horizontal="center" vertical="center" wrapText="1"/>
      <protection/>
    </xf>
    <xf numFmtId="164" fontId="21" fillId="0" borderId="11" xfId="0" applyNumberFormat="1" applyFont="1" applyFill="1" applyBorder="1" applyAlignment="1" applyProtection="1">
      <alignment horizontal="center" vertical="center" wrapText="1"/>
      <protection/>
    </xf>
    <xf numFmtId="0" fontId="21" fillId="0" borderId="13" xfId="69" applyFont="1" applyFill="1" applyBorder="1" applyAlignment="1" applyProtection="1">
      <alignment horizontal="center" vertical="center" wrapText="1"/>
      <protection/>
    </xf>
    <xf numFmtId="164" fontId="21" fillId="0" borderId="13" xfId="0" applyNumberFormat="1" applyFont="1" applyFill="1" applyBorder="1" applyAlignment="1" applyProtection="1">
      <alignment horizontal="center" vertical="center" wrapText="1"/>
      <protection/>
    </xf>
    <xf numFmtId="164" fontId="23" fillId="0" borderId="0" xfId="0" applyNumberFormat="1" applyFont="1" applyFill="1" applyAlignment="1" applyProtection="1">
      <alignment horizontal="center" vertical="center" wrapText="1"/>
      <protection/>
    </xf>
    <xf numFmtId="164" fontId="24" fillId="0" borderId="15" xfId="0" applyNumberFormat="1" applyFont="1" applyFill="1" applyBorder="1" applyAlignment="1" applyProtection="1">
      <alignment horizontal="center" vertical="center" wrapText="1"/>
      <protection/>
    </xf>
    <xf numFmtId="164" fontId="24" fillId="0" borderId="11" xfId="0" applyNumberFormat="1" applyFont="1" applyFill="1" applyBorder="1" applyAlignment="1" applyProtection="1">
      <alignment horizontal="center" vertical="center" wrapText="1"/>
      <protection/>
    </xf>
    <xf numFmtId="164" fontId="24" fillId="0" borderId="12" xfId="0" applyNumberFormat="1" applyFont="1" applyFill="1" applyBorder="1" applyAlignment="1" applyProtection="1">
      <alignment horizontal="center" vertical="center" wrapText="1"/>
      <protection/>
    </xf>
    <xf numFmtId="164" fontId="24" fillId="0" borderId="13" xfId="0" applyNumberFormat="1" applyFont="1" applyFill="1" applyBorder="1" applyAlignment="1" applyProtection="1">
      <alignment horizontal="center" vertical="center" wrapText="1"/>
      <protection/>
    </xf>
    <xf numFmtId="164" fontId="24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16" xfId="0" applyNumberFormat="1" applyFill="1" applyBorder="1" applyAlignment="1" applyProtection="1">
      <alignment horizontal="left" vertical="center" wrapText="1" indent="1"/>
      <protection/>
    </xf>
    <xf numFmtId="164" fontId="25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25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26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20" xfId="0" applyNumberForma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left" vertical="center" wrapText="1" indent="1"/>
      <protection/>
    </xf>
    <xf numFmtId="164" fontId="26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21" xfId="0" applyNumberFormat="1" applyFont="1" applyFill="1" applyBorder="1" applyAlignment="1" applyProtection="1">
      <alignment horizontal="left" vertical="center" wrapText="1" indent="1"/>
      <protection/>
    </xf>
    <xf numFmtId="164" fontId="26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24" xfId="0" applyNumberFormat="1" applyFont="1" applyFill="1" applyBorder="1" applyAlignment="1" applyProtection="1">
      <alignment horizontal="left" vertical="center" wrapText="1" indent="1"/>
      <protection/>
    </xf>
    <xf numFmtId="164" fontId="25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21" xfId="0" applyNumberFormat="1" applyFont="1" applyFill="1" applyBorder="1" applyAlignment="1" applyProtection="1">
      <alignment horizontal="left" vertical="center" wrapText="1" indent="1"/>
      <protection locked="0"/>
    </xf>
    <xf numFmtId="164" fontId="25" fillId="0" borderId="21" xfId="0" applyNumberFormat="1" applyFont="1" applyFill="1" applyBorder="1" applyAlignment="1" applyProtection="1">
      <alignment horizontal="left" vertical="center" wrapText="1" indent="1"/>
      <protection locked="0"/>
    </xf>
    <xf numFmtId="164" fontId="25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25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26" xfId="0" applyNumberFormat="1" applyFont="1" applyFill="1" applyBorder="1" applyAlignment="1" applyProtection="1">
      <alignment horizontal="left" vertical="center" wrapText="1" indent="1"/>
      <protection locked="0"/>
    </xf>
    <xf numFmtId="164" fontId="25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15" xfId="0" applyNumberFormat="1" applyFont="1" applyFill="1" applyBorder="1" applyAlignment="1" applyProtection="1">
      <alignment horizontal="left" vertical="center" wrapText="1" indent="1"/>
      <protection/>
    </xf>
    <xf numFmtId="164" fontId="24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24" fillId="0" borderId="12" xfId="0" applyNumberFormat="1" applyFont="1" applyFill="1" applyBorder="1" applyAlignment="1" applyProtection="1">
      <alignment horizontal="right" vertical="center" wrapText="1" indent="1"/>
      <protection/>
    </xf>
    <xf numFmtId="164" fontId="24" fillId="0" borderId="13" xfId="0" applyNumberFormat="1" applyFont="1" applyFill="1" applyBorder="1" applyAlignment="1" applyProtection="1">
      <alignment horizontal="right" vertical="center" wrapText="1" indent="1"/>
      <protection/>
    </xf>
    <xf numFmtId="164" fontId="0" fillId="0" borderId="29" xfId="0" applyNumberFormat="1" applyFont="1" applyFill="1" applyBorder="1" applyAlignment="1" applyProtection="1">
      <alignment horizontal="left" vertical="center" wrapText="1" indent="1"/>
      <protection/>
    </xf>
    <xf numFmtId="164" fontId="25" fillId="0" borderId="30" xfId="0" applyNumberFormat="1" applyFont="1" applyFill="1" applyBorder="1" applyAlignment="1" applyProtection="1">
      <alignment horizontal="left" vertical="center" wrapText="1" indent="1"/>
      <protection/>
    </xf>
    <xf numFmtId="164" fontId="27" fillId="0" borderId="31" xfId="0" applyNumberFormat="1" applyFont="1" applyFill="1" applyBorder="1" applyAlignment="1" applyProtection="1">
      <alignment horizontal="right" vertical="center" wrapText="1" indent="1"/>
      <protection/>
    </xf>
    <xf numFmtId="164" fontId="25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20" xfId="0" applyNumberFormat="1" applyFont="1" applyFill="1" applyBorder="1" applyAlignment="1" applyProtection="1">
      <alignment horizontal="left" vertical="center" wrapText="1" indent="1"/>
      <protection/>
    </xf>
    <xf numFmtId="164" fontId="27" fillId="0" borderId="22" xfId="0" applyNumberFormat="1" applyFont="1" applyFill="1" applyBorder="1" applyAlignment="1" applyProtection="1">
      <alignment horizontal="right" vertical="center" wrapText="1" indent="1"/>
      <protection/>
    </xf>
    <xf numFmtId="164" fontId="25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29" xfId="0" applyNumberFormat="1" applyFill="1" applyBorder="1" applyAlignment="1" applyProtection="1">
      <alignment horizontal="left" vertical="center" wrapText="1" indent="1"/>
      <protection/>
    </xf>
    <xf numFmtId="164" fontId="25" fillId="0" borderId="30" xfId="0" applyNumberFormat="1" applyFont="1" applyFill="1" applyBorder="1" applyAlignment="1" applyProtection="1">
      <alignment horizontal="left" vertical="center" wrapText="1" indent="1"/>
      <protection locked="0"/>
    </xf>
    <xf numFmtId="164" fontId="23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21" fillId="0" borderId="33" xfId="0" applyNumberFormat="1" applyFont="1" applyFill="1" applyBorder="1" applyAlignment="1" applyProtection="1">
      <alignment horizontal="right" vertical="center" wrapText="1" indent="1"/>
      <protection/>
    </xf>
    <xf numFmtId="164" fontId="23" fillId="0" borderId="33" xfId="0" applyNumberFormat="1" applyFont="1" applyFill="1" applyBorder="1" applyAlignment="1" applyProtection="1">
      <alignment horizontal="right" vertical="center" wrapText="1" indent="1"/>
      <protection/>
    </xf>
    <xf numFmtId="164" fontId="28" fillId="0" borderId="34" xfId="0" applyNumberFormat="1" applyFont="1" applyFill="1" applyBorder="1" applyAlignment="1" applyProtection="1">
      <alignment horizontal="center" vertical="center" wrapText="1"/>
      <protection/>
    </xf>
  </cellXfs>
  <cellStyles count="63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Ezres 2" xfId="48"/>
    <cellStyle name="Ezres 3" xfId="49"/>
    <cellStyle name="Ezres 4" xfId="50"/>
    <cellStyle name="Ezres 4 2" xfId="51"/>
    <cellStyle name="Figyelmeztetés" xfId="52"/>
    <cellStyle name="hetmál kút" xfId="53"/>
    <cellStyle name="Hiperhivatkozás" xfId="54"/>
    <cellStyle name="Hivatkozott cella" xfId="55"/>
    <cellStyle name="Jegyzet" xfId="56"/>
    <cellStyle name="Jelölőszín (1)" xfId="57"/>
    <cellStyle name="Jelölőszín (2)" xfId="58"/>
    <cellStyle name="Jelölőszín (3)" xfId="59"/>
    <cellStyle name="Jelölőszín (4)" xfId="60"/>
    <cellStyle name="Jelölőszín (5)" xfId="61"/>
    <cellStyle name="Jelölőszín (6)" xfId="62"/>
    <cellStyle name="Jó" xfId="63"/>
    <cellStyle name="Kimenet" xfId="64"/>
    <cellStyle name="Magyarázó szöveg" xfId="65"/>
    <cellStyle name="Már látott hiperhivatkozás" xfId="66"/>
    <cellStyle name="Normál 2" xfId="67"/>
    <cellStyle name="Normál 3" xfId="68"/>
    <cellStyle name="Normál_KVRENMUNKA" xfId="69"/>
    <cellStyle name="Összesen" xfId="70"/>
    <cellStyle name="Currency" xfId="71"/>
    <cellStyle name="Currency [0]" xfId="72"/>
    <cellStyle name="Rossz" xfId="73"/>
    <cellStyle name="Semleges" xfId="74"/>
    <cellStyle name="Számítás" xfId="75"/>
    <cellStyle name="Percent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105">
    <tabColor rgb="FF92D050"/>
  </sheetPr>
  <dimension ref="A1:F33"/>
  <sheetViews>
    <sheetView tabSelected="1" view="pageLayout" zoomScaleNormal="115" zoomScaleSheetLayoutView="100" workbookViewId="0" topLeftCell="A1">
      <selection activeCell="E8" sqref="E8"/>
    </sheetView>
  </sheetViews>
  <sheetFormatPr defaultColWidth="9.00390625" defaultRowHeight="12.75"/>
  <cols>
    <col min="1" max="1" width="6.875" style="1" customWidth="1"/>
    <col min="2" max="2" width="55.125" style="5" customWidth="1"/>
    <col min="3" max="3" width="16.00390625" style="1" bestFit="1" customWidth="1"/>
    <col min="4" max="4" width="55.125" style="1" customWidth="1"/>
    <col min="5" max="5" width="16.375" style="1" customWidth="1"/>
    <col min="6" max="6" width="4.875" style="1" customWidth="1"/>
    <col min="7" max="16384" width="9.375" style="1" customWidth="1"/>
  </cols>
  <sheetData>
    <row r="1" spans="2:6" ht="39.75" customHeight="1">
      <c r="B1" s="2" t="s">
        <v>0</v>
      </c>
      <c r="C1" s="3"/>
      <c r="D1" s="3"/>
      <c r="E1" s="3"/>
      <c r="F1" s="4"/>
    </row>
    <row r="2" spans="5:6" ht="14.25" thickBot="1">
      <c r="E2" s="6" t="s">
        <v>1</v>
      </c>
      <c r="F2" s="4"/>
    </row>
    <row r="3" spans="1:6" ht="18" customHeight="1" thickBot="1">
      <c r="A3" s="7" t="s">
        <v>2</v>
      </c>
      <c r="B3" s="8" t="s">
        <v>3</v>
      </c>
      <c r="C3" s="9"/>
      <c r="D3" s="8" t="s">
        <v>4</v>
      </c>
      <c r="E3" s="10"/>
      <c r="F3" s="4"/>
    </row>
    <row r="4" spans="1:6" s="15" customFormat="1" ht="35.25" customHeight="1" thickBot="1">
      <c r="A4" s="11"/>
      <c r="B4" s="12" t="s">
        <v>5</v>
      </c>
      <c r="C4" s="13" t="s">
        <v>6</v>
      </c>
      <c r="D4" s="12" t="s">
        <v>5</v>
      </c>
      <c r="E4" s="14" t="str">
        <f>+C4</f>
        <v>2017. évi előirányzat</v>
      </c>
      <c r="F4" s="4"/>
    </row>
    <row r="5" spans="1:6" s="20" customFormat="1" ht="12" customHeight="1" thickBot="1">
      <c r="A5" s="16" t="s">
        <v>7</v>
      </c>
      <c r="B5" s="17" t="s">
        <v>8</v>
      </c>
      <c r="C5" s="18" t="s">
        <v>9</v>
      </c>
      <c r="D5" s="17" t="s">
        <v>10</v>
      </c>
      <c r="E5" s="19" t="s">
        <v>11</v>
      </c>
      <c r="F5" s="4"/>
    </row>
    <row r="6" spans="1:6" ht="12.75" customHeight="1">
      <c r="A6" s="21" t="s">
        <v>12</v>
      </c>
      <c r="B6" s="22" t="s">
        <v>13</v>
      </c>
      <c r="C6" s="23">
        <v>1239018195</v>
      </c>
      <c r="D6" s="24" t="s">
        <v>14</v>
      </c>
      <c r="E6" s="25">
        <v>1350158197</v>
      </c>
      <c r="F6" s="4"/>
    </row>
    <row r="7" spans="1:6" ht="12.75" customHeight="1">
      <c r="A7" s="26" t="s">
        <v>15</v>
      </c>
      <c r="B7" s="27" t="s">
        <v>16</v>
      </c>
      <c r="C7" s="28">
        <v>615152497</v>
      </c>
      <c r="D7" s="29" t="s">
        <v>17</v>
      </c>
      <c r="E7" s="30">
        <f>256594727-570939</f>
        <v>256023788</v>
      </c>
      <c r="F7" s="4"/>
    </row>
    <row r="8" spans="1:6" ht="12.75" customHeight="1">
      <c r="A8" s="26" t="s">
        <v>18</v>
      </c>
      <c r="B8" s="27" t="s">
        <v>19</v>
      </c>
      <c r="C8" s="28">
        <v>374405</v>
      </c>
      <c r="D8" s="29" t="s">
        <v>20</v>
      </c>
      <c r="E8" s="30">
        <f>967165636+570939</f>
        <v>967736575</v>
      </c>
      <c r="F8" s="4"/>
    </row>
    <row r="9" spans="1:6" ht="12.75" customHeight="1">
      <c r="A9" s="26" t="s">
        <v>21</v>
      </c>
      <c r="B9" s="27" t="s">
        <v>22</v>
      </c>
      <c r="C9" s="31">
        <v>319390000</v>
      </c>
      <c r="D9" s="29" t="s">
        <v>23</v>
      </c>
      <c r="E9" s="32">
        <v>95230000</v>
      </c>
      <c r="F9" s="4"/>
    </row>
    <row r="10" spans="1:6" ht="12.75" customHeight="1">
      <c r="A10" s="26" t="s">
        <v>24</v>
      </c>
      <c r="B10" s="33" t="s">
        <v>25</v>
      </c>
      <c r="C10" s="28">
        <v>459637174</v>
      </c>
      <c r="D10" s="29" t="s">
        <v>26</v>
      </c>
      <c r="E10" s="32">
        <v>56569298</v>
      </c>
      <c r="F10" s="4"/>
    </row>
    <row r="11" spans="1:6" ht="12.75" customHeight="1">
      <c r="A11" s="26" t="s">
        <v>27</v>
      </c>
      <c r="B11" s="27" t="s">
        <v>28</v>
      </c>
      <c r="C11" s="34">
        <v>6024000</v>
      </c>
      <c r="D11" s="29" t="s">
        <v>29</v>
      </c>
      <c r="E11" s="30">
        <v>65761414</v>
      </c>
      <c r="F11" s="4"/>
    </row>
    <row r="12" spans="1:6" ht="12.75" customHeight="1">
      <c r="A12" s="26" t="s">
        <v>30</v>
      </c>
      <c r="B12" s="27" t="s">
        <v>31</v>
      </c>
      <c r="C12" s="31"/>
      <c r="D12" s="35"/>
      <c r="E12" s="32"/>
      <c r="F12" s="4"/>
    </row>
    <row r="13" spans="1:6" ht="12.75" customHeight="1">
      <c r="A13" s="26" t="s">
        <v>32</v>
      </c>
      <c r="B13" s="36"/>
      <c r="C13" s="31"/>
      <c r="D13" s="35"/>
      <c r="E13" s="32"/>
      <c r="F13" s="4"/>
    </row>
    <row r="14" spans="1:6" ht="12.75" customHeight="1">
      <c r="A14" s="26" t="s">
        <v>33</v>
      </c>
      <c r="B14" s="37"/>
      <c r="C14" s="34"/>
      <c r="D14" s="35"/>
      <c r="E14" s="32"/>
      <c r="F14" s="4"/>
    </row>
    <row r="15" spans="1:6" ht="12.75" customHeight="1">
      <c r="A15" s="26" t="s">
        <v>34</v>
      </c>
      <c r="B15" s="36"/>
      <c r="C15" s="31"/>
      <c r="D15" s="35"/>
      <c r="E15" s="32"/>
      <c r="F15" s="4"/>
    </row>
    <row r="16" spans="1:6" ht="12.75" customHeight="1">
      <c r="A16" s="26" t="s">
        <v>35</v>
      </c>
      <c r="B16" s="36"/>
      <c r="C16" s="38"/>
      <c r="D16" s="36"/>
      <c r="E16" s="39"/>
      <c r="F16" s="4"/>
    </row>
    <row r="17" spans="1:6" ht="12.75" customHeight="1" thickBot="1">
      <c r="A17" s="26" t="s">
        <v>36</v>
      </c>
      <c r="B17" s="40"/>
      <c r="C17" s="41"/>
      <c r="D17" s="36"/>
      <c r="E17" s="42"/>
      <c r="F17" s="4"/>
    </row>
    <row r="18" spans="1:6" ht="15.75" customHeight="1" thickBot="1">
      <c r="A18" s="43" t="s">
        <v>37</v>
      </c>
      <c r="B18" s="44" t="s">
        <v>38</v>
      </c>
      <c r="C18" s="45">
        <f>SUM(C6:C17)-C8</f>
        <v>2639221866</v>
      </c>
      <c r="D18" s="44" t="s">
        <v>39</v>
      </c>
      <c r="E18" s="46">
        <f>SUM(E6:E17)</f>
        <v>2791479272</v>
      </c>
      <c r="F18" s="4"/>
    </row>
    <row r="19" spans="1:6" ht="12.75" customHeight="1">
      <c r="A19" s="47" t="s">
        <v>40</v>
      </c>
      <c r="B19" s="48" t="s">
        <v>41</v>
      </c>
      <c r="C19" s="49">
        <f>SUM(C20:C23)</f>
        <v>292999415</v>
      </c>
      <c r="D19" s="29" t="s">
        <v>42</v>
      </c>
      <c r="E19" s="50"/>
      <c r="F19" s="4"/>
    </row>
    <row r="20" spans="1:6" ht="12.75" customHeight="1">
      <c r="A20" s="51" t="s">
        <v>43</v>
      </c>
      <c r="B20" s="29" t="s">
        <v>44</v>
      </c>
      <c r="C20" s="31">
        <v>292999415</v>
      </c>
      <c r="D20" s="29" t="s">
        <v>45</v>
      </c>
      <c r="E20" s="32">
        <v>100000000</v>
      </c>
      <c r="F20" s="4"/>
    </row>
    <row r="21" spans="1:6" ht="12.75" customHeight="1">
      <c r="A21" s="51" t="s">
        <v>46</v>
      </c>
      <c r="B21" s="29" t="s">
        <v>47</v>
      </c>
      <c r="C21" s="31"/>
      <c r="D21" s="29" t="s">
        <v>48</v>
      </c>
      <c r="E21" s="32"/>
      <c r="F21" s="4"/>
    </row>
    <row r="22" spans="1:6" ht="12.75" customHeight="1">
      <c r="A22" s="51" t="s">
        <v>49</v>
      </c>
      <c r="B22" s="29" t="s">
        <v>50</v>
      </c>
      <c r="C22" s="31"/>
      <c r="D22" s="29" t="s">
        <v>51</v>
      </c>
      <c r="E22" s="32"/>
      <c r="F22" s="4"/>
    </row>
    <row r="23" spans="1:6" ht="12.75" customHeight="1">
      <c r="A23" s="51" t="s">
        <v>52</v>
      </c>
      <c r="B23" s="29" t="s">
        <v>53</v>
      </c>
      <c r="C23" s="31"/>
      <c r="D23" s="48" t="s">
        <v>54</v>
      </c>
      <c r="E23" s="32"/>
      <c r="F23" s="4"/>
    </row>
    <row r="24" spans="1:6" ht="12.75" customHeight="1">
      <c r="A24" s="51" t="s">
        <v>55</v>
      </c>
      <c r="B24" s="29" t="s">
        <v>56</v>
      </c>
      <c r="C24" s="52">
        <f>SUM(C25:C28)</f>
        <v>100000000</v>
      </c>
      <c r="D24" s="29" t="s">
        <v>57</v>
      </c>
      <c r="E24" s="32"/>
      <c r="F24" s="4"/>
    </row>
    <row r="25" spans="1:6" ht="12.75" customHeight="1">
      <c r="A25" s="47" t="s">
        <v>58</v>
      </c>
      <c r="B25" s="48" t="s">
        <v>59</v>
      </c>
      <c r="C25" s="53">
        <v>100000000</v>
      </c>
      <c r="D25" s="22" t="s">
        <v>60</v>
      </c>
      <c r="E25" s="50"/>
      <c r="F25" s="4"/>
    </row>
    <row r="26" spans="1:6" ht="12.75" customHeight="1">
      <c r="A26" s="51" t="s">
        <v>61</v>
      </c>
      <c r="B26" s="29" t="s">
        <v>62</v>
      </c>
      <c r="C26" s="31"/>
      <c r="D26" s="27" t="s">
        <v>63</v>
      </c>
      <c r="E26" s="32"/>
      <c r="F26" s="4"/>
    </row>
    <row r="27" spans="1:6" ht="12.75" customHeight="1">
      <c r="A27" s="26" t="s">
        <v>64</v>
      </c>
      <c r="B27" s="29" t="s">
        <v>65</v>
      </c>
      <c r="C27" s="31"/>
      <c r="D27" s="27" t="s">
        <v>66</v>
      </c>
      <c r="E27" s="32"/>
      <c r="F27" s="4"/>
    </row>
    <row r="28" spans="1:6" ht="12.75" customHeight="1" thickBot="1">
      <c r="A28" s="54" t="s">
        <v>67</v>
      </c>
      <c r="B28" s="48" t="s">
        <v>68</v>
      </c>
      <c r="C28" s="53"/>
      <c r="D28" s="55" t="s">
        <v>69</v>
      </c>
      <c r="E28" s="50">
        <v>35164932</v>
      </c>
      <c r="F28" s="4"/>
    </row>
    <row r="29" spans="1:6" ht="13.5" customHeight="1" thickBot="1">
      <c r="A29" s="43" t="s">
        <v>70</v>
      </c>
      <c r="B29" s="44" t="s">
        <v>71</v>
      </c>
      <c r="C29" s="45">
        <f>+C19+C24+C27+C28</f>
        <v>392999415</v>
      </c>
      <c r="D29" s="44" t="s">
        <v>72</v>
      </c>
      <c r="E29" s="46">
        <f>SUM(E19:E28)</f>
        <v>135164932</v>
      </c>
      <c r="F29" s="4"/>
    </row>
    <row r="30" spans="1:6" ht="13.5" thickBot="1">
      <c r="A30" s="43" t="s">
        <v>73</v>
      </c>
      <c r="B30" s="56" t="s">
        <v>74</v>
      </c>
      <c r="C30" s="57">
        <f>+C18+C29</f>
        <v>3032221281</v>
      </c>
      <c r="D30" s="56" t="s">
        <v>75</v>
      </c>
      <c r="E30" s="57">
        <f>+E18+E29</f>
        <v>2926644204</v>
      </c>
      <c r="F30" s="4"/>
    </row>
    <row r="31" spans="1:6" ht="13.5" thickBot="1">
      <c r="A31" s="43" t="s">
        <v>76</v>
      </c>
      <c r="B31" s="56" t="s">
        <v>77</v>
      </c>
      <c r="C31" s="57">
        <f>IF(C18-E18&lt;0,E18-C18,"-")</f>
        <v>152257406</v>
      </c>
      <c r="D31" s="56" t="s">
        <v>78</v>
      </c>
      <c r="E31" s="57" t="str">
        <f>IF(C18-E18&gt;0,C18-E18,"-")</f>
        <v>-</v>
      </c>
      <c r="F31" s="4"/>
    </row>
    <row r="32" spans="1:6" ht="13.5" thickBot="1">
      <c r="A32" s="43" t="s">
        <v>79</v>
      </c>
      <c r="B32" s="56" t="s">
        <v>80</v>
      </c>
      <c r="C32" s="58" t="str">
        <f>IF(C30-E30&lt;0,E30-C30,"-")</f>
        <v>-</v>
      </c>
      <c r="D32" s="56" t="s">
        <v>81</v>
      </c>
      <c r="E32" s="57">
        <f>IF(C30-E30&gt;0,C30-E30,"-")</f>
        <v>105577077</v>
      </c>
      <c r="F32" s="4"/>
    </row>
    <row r="33" spans="2:4" ht="18.75">
      <c r="B33" s="59"/>
      <c r="C33" s="59"/>
      <c r="D33" s="59"/>
    </row>
  </sheetData>
  <sheetProtection/>
  <mergeCells count="3">
    <mergeCell ref="F1:F32"/>
    <mergeCell ref="A3:A4"/>
    <mergeCell ref="B33:D33"/>
  </mergeCells>
  <printOptions horizontalCentered="1"/>
  <pageMargins left="0.33" right="0.48" top="0.9055118110236221" bottom="0.5" header="0.6692913385826772" footer="0.28"/>
  <pageSetup horizontalDpi="600" verticalDpi="600" orientation="landscape" paperSize="9" r:id="rId1"/>
  <headerFooter alignWithMargins="0">
    <oddHeader xml:space="preserve">&amp;R&amp;"Times New Roman CE,Félkövér dőlt"&amp;11 5. melléklet a 20/2017.(VI.29.) önkormányzati rendelethez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101</dc:creator>
  <cp:keywords/>
  <dc:description/>
  <cp:lastModifiedBy>101</cp:lastModifiedBy>
  <dcterms:created xsi:type="dcterms:W3CDTF">2017-06-30T09:10:11Z</dcterms:created>
  <dcterms:modified xsi:type="dcterms:W3CDTF">2017-06-30T09:10:12Z</dcterms:modified>
  <cp:category/>
  <cp:version/>
  <cp:contentType/>
  <cp:contentStatus/>
</cp:coreProperties>
</file>