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KIAD. K. Bontott." sheetId="6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E50" i="6"/>
  <c r="E45"/>
  <c r="E44"/>
  <c r="D36"/>
  <c r="E36"/>
  <c r="D32"/>
  <c r="D44" s="1"/>
  <c r="E32"/>
  <c r="E31"/>
  <c r="D27"/>
  <c r="E27"/>
  <c r="D23"/>
  <c r="E23"/>
  <c r="D19"/>
  <c r="E19"/>
  <c r="D15"/>
  <c r="E15"/>
  <c r="D11"/>
  <c r="E11"/>
  <c r="D45" l="1"/>
  <c r="D50" s="1"/>
  <c r="D31"/>
  <c r="F12"/>
  <c r="F13"/>
  <c r="F16"/>
  <c r="F17"/>
  <c r="F20"/>
  <c r="F21"/>
  <c r="F24"/>
  <c r="F28"/>
  <c r="F29"/>
  <c r="F33"/>
  <c r="F37"/>
  <c r="F36"/>
  <c r="F32"/>
  <c r="F44" l="1"/>
  <c r="F15"/>
  <c r="F23"/>
  <c r="F27"/>
  <c r="F19"/>
  <c r="F11"/>
  <c r="F31"/>
  <c r="C36"/>
  <c r="C32"/>
  <c r="C27"/>
  <c r="C23"/>
  <c r="C19"/>
  <c r="C15"/>
  <c r="C11"/>
  <c r="F45" l="1"/>
  <c r="F50"/>
  <c r="C44"/>
  <c r="C31"/>
  <c r="C45" l="1"/>
  <c r="C50" s="1"/>
</calcChain>
</file>

<file path=xl/sharedStrings.xml><?xml version="1.0" encoding="utf-8"?>
<sst xmlns="http://schemas.openxmlformats.org/spreadsheetml/2006/main" count="66" uniqueCount="46">
  <si>
    <t>Sor-
szám</t>
  </si>
  <si>
    <t>Rovat megnevezése</t>
  </si>
  <si>
    <t>1.</t>
  </si>
  <si>
    <t>2.</t>
  </si>
  <si>
    <t>3.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</si>
  <si>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</si>
  <si>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</si>
  <si>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</si>
  <si>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</si>
  <si>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</si>
  <si>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K5</t>
  </si>
  <si>
    <t>K6</t>
  </si>
  <si>
    <t>K7</t>
  </si>
  <si>
    <t>K8</t>
  </si>
  <si>
    <t>Költségvetési Kiadások</t>
  </si>
  <si>
    <t>K9</t>
  </si>
  <si>
    <t>Személyi juttatások</t>
  </si>
  <si>
    <t xml:space="preserve">Dologi kiadások 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</si>
  <si>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</si>
  <si>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</si>
  <si>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</si>
  <si>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</si>
  <si>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</si>
  <si>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 xml:space="preserve">Költségvetési kiadások </t>
  </si>
  <si>
    <t>K1-8</t>
  </si>
  <si>
    <t xml:space="preserve">Finanszírozási kiadások </t>
  </si>
  <si>
    <t>FELHALMOZÁSI KIADÁSOK ÖSSZESEN:</t>
  </si>
  <si>
    <t>MŰKÖDÉSI KIADÁSOK ÖSSZESEN</t>
  </si>
  <si>
    <t>KIADÁSOK ÖSSZESEN</t>
  </si>
  <si>
    <t>Kötelező feladatok</t>
  </si>
  <si>
    <t>Önként vállalt feladatok</t>
  </si>
  <si>
    <t>Államigazgatási feladatok</t>
  </si>
  <si>
    <t>Önként Vállalt feladatok</t>
  </si>
  <si>
    <t>Intézmény finanszírozás (Óvoda)</t>
  </si>
  <si>
    <t>előirányzat csoportonként, kiemelt előirányzatonként</t>
  </si>
  <si>
    <t>Telj. %-a</t>
  </si>
  <si>
    <t xml:space="preserve">Módosított előir. </t>
  </si>
  <si>
    <t xml:space="preserve">Eredeti előir. </t>
  </si>
  <si>
    <t xml:space="preserve">Teljesítés </t>
  </si>
  <si>
    <t xml:space="preserve">FÜLÖP KÖZSÉG ÖNKORMÁNYZAT ÖSSZESEN KIADÁSAI </t>
  </si>
  <si>
    <t xml:space="preserve">2014. évi zárszámadás </t>
  </si>
  <si>
    <t xml:space="preserve"> ezer forintban</t>
  </si>
  <si>
    <t>K914</t>
  </si>
  <si>
    <t>K915</t>
  </si>
  <si>
    <t>Áht-n belüli megelőlegezések fisszafizetése</t>
  </si>
  <si>
    <t xml:space="preserve">1/f számú melléklet  9/2015. V. 29. számú önkormányzati rendeletéhez </t>
  </si>
</sst>
</file>

<file path=xl/styles.xml><?xml version="1.0" encoding="utf-8"?>
<styleSheet xmlns="http://schemas.openxmlformats.org/spreadsheetml/2006/main">
  <numFmts count="1">
    <numFmt numFmtId="164" formatCode="00"/>
  </numFmts>
  <fonts count="9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3" borderId="3" xfId="0" quotePrefix="1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1" fillId="3" borderId="5" xfId="0" quotePrefix="1" applyNumberFormat="1" applyFont="1" applyFill="1" applyBorder="1" applyAlignment="1">
      <alignment horizontal="center" vertical="center"/>
    </xf>
    <xf numFmtId="164" fontId="1" fillId="3" borderId="7" xfId="0" quotePrefix="1" applyNumberFormat="1" applyFont="1" applyFill="1" applyBorder="1" applyAlignment="1">
      <alignment horizontal="center" vertical="center"/>
    </xf>
    <xf numFmtId="164" fontId="1" fillId="4" borderId="9" xfId="0" quotePrefix="1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vertical="center" wrapText="1"/>
    </xf>
    <xf numFmtId="164" fontId="1" fillId="2" borderId="9" xfId="0" quotePrefix="1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164" fontId="1" fillId="2" borderId="13" xfId="0" quotePrefix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/>
    </xf>
    <xf numFmtId="164" fontId="1" fillId="5" borderId="11" xfId="0" quotePrefix="1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9" xfId="0" quotePrefix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0" fillId="6" borderId="13" xfId="0" applyFill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0" fillId="0" borderId="0" xfId="0" applyFont="1"/>
    <xf numFmtId="2" fontId="0" fillId="2" borderId="2" xfId="0" applyNumberFormat="1" applyFill="1" applyBorder="1"/>
    <xf numFmtId="2" fontId="7" fillId="4" borderId="2" xfId="0" applyNumberFormat="1" applyFont="1" applyFill="1" applyBorder="1"/>
    <xf numFmtId="2" fontId="7" fillId="2" borderId="2" xfId="0" applyNumberFormat="1" applyFont="1" applyFill="1" applyBorder="1"/>
    <xf numFmtId="0" fontId="2" fillId="0" borderId="3" xfId="0" applyFont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right" vertical="center"/>
    </xf>
    <xf numFmtId="3" fontId="1" fillId="3" borderId="7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8" xfId="0" applyNumberFormat="1" applyFont="1" applyFill="1" applyBorder="1" applyAlignment="1">
      <alignment horizontal="right" vertical="center"/>
    </xf>
    <xf numFmtId="3" fontId="1" fillId="5" borderId="12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right" vertical="center"/>
    </xf>
    <xf numFmtId="0" fontId="0" fillId="0" borderId="2" xfId="0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2" fontId="0" fillId="0" borderId="2" xfId="0" applyNumberFormat="1" applyBorder="1"/>
    <xf numFmtId="2" fontId="0" fillId="5" borderId="2" xfId="0" applyNumberFormat="1" applyFill="1" applyBorder="1"/>
    <xf numFmtId="2" fontId="0" fillId="0" borderId="6" xfId="0" applyNumberFormat="1" applyBorder="1"/>
    <xf numFmtId="2" fontId="7" fillId="6" borderId="16" xfId="0" applyNumberFormat="1" applyFont="1" applyFill="1" applyBorder="1"/>
    <xf numFmtId="2" fontId="0" fillId="5" borderId="8" xfId="0" applyNumberFormat="1" applyFill="1" applyBorder="1"/>
    <xf numFmtId="2" fontId="0" fillId="2" borderId="16" xfId="0" applyNumberFormat="1" applyFill="1" applyBorder="1"/>
    <xf numFmtId="3" fontId="4" fillId="6" borderId="20" xfId="0" applyNumberFormat="1" applyFont="1" applyFill="1" applyBorder="1" applyAlignment="1">
      <alignment horizontal="right"/>
    </xf>
    <xf numFmtId="0" fontId="2" fillId="0" borderId="22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2" fontId="0" fillId="0" borderId="6" xfId="0" applyNumberFormat="1" applyFill="1" applyBorder="1"/>
    <xf numFmtId="0" fontId="1" fillId="0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F51"/>
  <sheetViews>
    <sheetView tabSelected="1" zoomScaleNormal="100" workbookViewId="0">
      <selection sqref="A1:F1"/>
    </sheetView>
  </sheetViews>
  <sheetFormatPr defaultRowHeight="15"/>
  <cols>
    <col min="1" max="1" width="5.7109375" customWidth="1"/>
    <col min="2" max="2" width="43.140625" customWidth="1"/>
    <col min="3" max="3" width="8.85546875" customWidth="1"/>
    <col min="4" max="5" width="9" customWidth="1"/>
    <col min="6" max="6" width="7" customWidth="1"/>
  </cols>
  <sheetData>
    <row r="1" spans="1:6">
      <c r="A1" s="57" t="s">
        <v>45</v>
      </c>
      <c r="B1" s="57"/>
      <c r="C1" s="57"/>
      <c r="D1" s="57"/>
      <c r="E1" s="57"/>
      <c r="F1" s="57"/>
    </row>
    <row r="3" spans="1:6" s="27" customFormat="1" ht="15" customHeight="1">
      <c r="A3" s="58" t="s">
        <v>39</v>
      </c>
      <c r="B3" s="58"/>
      <c r="C3" s="58"/>
      <c r="D3" s="58"/>
      <c r="E3" s="58"/>
      <c r="F3" s="58"/>
    </row>
    <row r="4" spans="1:6" s="27" customFormat="1" ht="9" customHeight="1">
      <c r="A4" s="58"/>
      <c r="B4" s="58"/>
      <c r="C4" s="58"/>
      <c r="D4" s="58"/>
      <c r="E4" s="58"/>
      <c r="F4" s="58"/>
    </row>
    <row r="5" spans="1:6" s="27" customFormat="1" ht="18" customHeight="1">
      <c r="A5" s="62" t="s">
        <v>34</v>
      </c>
      <c r="B5" s="62"/>
      <c r="C5" s="62"/>
      <c r="D5" s="62"/>
      <c r="E5" s="62"/>
      <c r="F5" s="62"/>
    </row>
    <row r="6" spans="1:6" s="27" customFormat="1" ht="17.25" customHeight="1">
      <c r="A6" s="62" t="s">
        <v>40</v>
      </c>
      <c r="B6" s="62"/>
      <c r="C6" s="62"/>
      <c r="D6" s="62"/>
      <c r="E6" s="62"/>
      <c r="F6" s="62"/>
    </row>
    <row r="7" spans="1:6">
      <c r="A7" s="61" t="s">
        <v>41</v>
      </c>
      <c r="B7" s="61"/>
      <c r="C7" s="61"/>
      <c r="D7" s="61"/>
      <c r="E7" s="61"/>
      <c r="F7" s="61"/>
    </row>
    <row r="8" spans="1:6">
      <c r="A8" s="60" t="s">
        <v>14</v>
      </c>
      <c r="B8" s="60"/>
      <c r="C8" s="60"/>
      <c r="D8" s="60"/>
      <c r="E8" s="60"/>
      <c r="F8" s="60"/>
    </row>
    <row r="9" spans="1:6" ht="31.5" customHeight="1">
      <c r="A9" s="1" t="s">
        <v>0</v>
      </c>
      <c r="B9" s="2" t="s">
        <v>1</v>
      </c>
      <c r="C9" s="31" t="s">
        <v>37</v>
      </c>
      <c r="D9" s="42" t="s">
        <v>36</v>
      </c>
      <c r="E9" s="43" t="s">
        <v>38</v>
      </c>
      <c r="F9" s="43" t="s">
        <v>35</v>
      </c>
    </row>
    <row r="10" spans="1:6" ht="12" customHeight="1" thickBot="1">
      <c r="A10" s="4" t="s">
        <v>2</v>
      </c>
      <c r="B10" s="5" t="s">
        <v>3</v>
      </c>
      <c r="C10" s="5" t="s">
        <v>4</v>
      </c>
      <c r="D10" s="41"/>
      <c r="E10" s="41"/>
      <c r="F10" s="41"/>
    </row>
    <row r="11" spans="1:6" ht="16.5" customHeight="1" thickBot="1">
      <c r="A11" s="11" t="s">
        <v>5</v>
      </c>
      <c r="B11" s="14" t="s">
        <v>16</v>
      </c>
      <c r="C11" s="32">
        <f>SUM(C12:C13)</f>
        <v>141930</v>
      </c>
      <c r="D11" s="32">
        <f t="shared" ref="D11:E11" si="0">SUM(D12:D13)</f>
        <v>146050</v>
      </c>
      <c r="E11" s="32">
        <f t="shared" si="0"/>
        <v>127396</v>
      </c>
      <c r="F11" s="29">
        <f>E11/D11*100</f>
        <v>87.227661759671349</v>
      </c>
    </row>
    <row r="12" spans="1:6" ht="15.75" customHeight="1">
      <c r="A12" s="10"/>
      <c r="B12" s="6" t="s">
        <v>29</v>
      </c>
      <c r="C12" s="33">
        <v>138412</v>
      </c>
      <c r="D12" s="41">
        <v>141290</v>
      </c>
      <c r="E12" s="41">
        <v>123575</v>
      </c>
      <c r="F12" s="44">
        <f t="shared" ref="F12:F50" si="1">E12/D12*100</f>
        <v>87.46195767570245</v>
      </c>
    </row>
    <row r="13" spans="1:6" ht="15.75" customHeight="1">
      <c r="A13" s="3"/>
      <c r="B13" s="7" t="s">
        <v>30</v>
      </c>
      <c r="C13" s="34">
        <v>3518</v>
      </c>
      <c r="D13" s="41">
        <v>4760</v>
      </c>
      <c r="E13" s="41">
        <v>3821</v>
      </c>
      <c r="F13" s="44">
        <f t="shared" si="1"/>
        <v>80.273109243697476</v>
      </c>
    </row>
    <row r="14" spans="1:6" ht="15.75" customHeight="1" thickBot="1">
      <c r="A14" s="9"/>
      <c r="B14" s="8" t="s">
        <v>31</v>
      </c>
      <c r="C14" s="35"/>
      <c r="D14" s="41"/>
      <c r="E14" s="41"/>
      <c r="F14" s="44"/>
    </row>
    <row r="15" spans="1:6" ht="27.75" customHeight="1" thickBot="1">
      <c r="A15" s="11" t="s">
        <v>7</v>
      </c>
      <c r="B15" s="12" t="s">
        <v>6</v>
      </c>
      <c r="C15" s="32">
        <f>SUM(C16:C17)</f>
        <v>25820</v>
      </c>
      <c r="D15" s="32">
        <f t="shared" ref="D15:E15" si="2">SUM(D16:D17)</f>
        <v>26957</v>
      </c>
      <c r="E15" s="32">
        <f t="shared" si="2"/>
        <v>26036</v>
      </c>
      <c r="F15" s="29">
        <f t="shared" si="1"/>
        <v>96.583447713024455</v>
      </c>
    </row>
    <row r="16" spans="1:6" ht="15.75" customHeight="1">
      <c r="A16" s="10"/>
      <c r="B16" s="6" t="s">
        <v>29</v>
      </c>
      <c r="C16" s="33">
        <v>24871</v>
      </c>
      <c r="D16" s="41">
        <v>25997</v>
      </c>
      <c r="E16" s="41">
        <v>25076</v>
      </c>
      <c r="F16" s="44">
        <f t="shared" si="1"/>
        <v>96.457283532715309</v>
      </c>
    </row>
    <row r="17" spans="1:6" ht="15.75" customHeight="1">
      <c r="A17" s="3"/>
      <c r="B17" s="7" t="s">
        <v>30</v>
      </c>
      <c r="C17" s="34">
        <v>949</v>
      </c>
      <c r="D17" s="41">
        <v>960</v>
      </c>
      <c r="E17" s="41">
        <v>960</v>
      </c>
      <c r="F17" s="44">
        <f t="shared" si="1"/>
        <v>100</v>
      </c>
    </row>
    <row r="18" spans="1:6" ht="15.75" customHeight="1" thickBot="1">
      <c r="A18" s="9"/>
      <c r="B18" s="8" t="s">
        <v>31</v>
      </c>
      <c r="C18" s="35"/>
      <c r="D18" s="41"/>
      <c r="E18" s="41"/>
      <c r="F18" s="44"/>
    </row>
    <row r="19" spans="1:6" ht="16.5" customHeight="1" thickBot="1">
      <c r="A19" s="11" t="s">
        <v>8</v>
      </c>
      <c r="B19" s="12" t="s">
        <v>17</v>
      </c>
      <c r="C19" s="32">
        <f>SUM(C20:C21)</f>
        <v>81905</v>
      </c>
      <c r="D19" s="32">
        <f t="shared" ref="D19:E19" si="3">SUM(D20:D21)</f>
        <v>119638</v>
      </c>
      <c r="E19" s="32">
        <f t="shared" si="3"/>
        <v>96340</v>
      </c>
      <c r="F19" s="29">
        <f t="shared" si="1"/>
        <v>80.526254200170513</v>
      </c>
    </row>
    <row r="20" spans="1:6" ht="15.75" customHeight="1">
      <c r="A20" s="10"/>
      <c r="B20" s="6" t="s">
        <v>29</v>
      </c>
      <c r="C20" s="33">
        <v>80062</v>
      </c>
      <c r="D20" s="41">
        <v>117638</v>
      </c>
      <c r="E20" s="41">
        <v>94356</v>
      </c>
      <c r="F20" s="44">
        <f t="shared" si="1"/>
        <v>80.208776075757839</v>
      </c>
    </row>
    <row r="21" spans="1:6" ht="15.75" customHeight="1">
      <c r="A21" s="3"/>
      <c r="B21" s="7" t="s">
        <v>30</v>
      </c>
      <c r="C21" s="34">
        <v>1843</v>
      </c>
      <c r="D21" s="41">
        <v>2000</v>
      </c>
      <c r="E21" s="41">
        <v>1984</v>
      </c>
      <c r="F21" s="44">
        <f t="shared" si="1"/>
        <v>99.2</v>
      </c>
    </row>
    <row r="22" spans="1:6" ht="15.75" customHeight="1" thickBot="1">
      <c r="A22" s="9"/>
      <c r="B22" s="8" t="s">
        <v>31</v>
      </c>
      <c r="C22" s="35"/>
      <c r="D22" s="41"/>
      <c r="E22" s="41"/>
      <c r="F22" s="44"/>
    </row>
    <row r="23" spans="1:6" ht="18" customHeight="1" thickBot="1">
      <c r="A23" s="11" t="s">
        <v>9</v>
      </c>
      <c r="B23" s="13" t="s">
        <v>18</v>
      </c>
      <c r="C23" s="32">
        <f>SUM(C24:C26)</f>
        <v>46965</v>
      </c>
      <c r="D23" s="32">
        <f t="shared" ref="D23:E23" si="4">SUM(D24:D26)</f>
        <v>63048</v>
      </c>
      <c r="E23" s="32">
        <f t="shared" si="4"/>
        <v>56027</v>
      </c>
      <c r="F23" s="29">
        <f t="shared" si="1"/>
        <v>88.864040096434465</v>
      </c>
    </row>
    <row r="24" spans="1:6" ht="15.75" customHeight="1">
      <c r="A24" s="10"/>
      <c r="B24" s="6" t="s">
        <v>29</v>
      </c>
      <c r="C24" s="33">
        <v>46965</v>
      </c>
      <c r="D24" s="41">
        <v>63048</v>
      </c>
      <c r="E24" s="41">
        <v>56027</v>
      </c>
      <c r="F24" s="44">
        <f t="shared" si="1"/>
        <v>88.864040096434465</v>
      </c>
    </row>
    <row r="25" spans="1:6" ht="15.75" customHeight="1">
      <c r="A25" s="3"/>
      <c r="B25" s="7" t="s">
        <v>30</v>
      </c>
      <c r="C25" s="34"/>
      <c r="D25" s="41"/>
      <c r="E25" s="41"/>
      <c r="F25" s="44"/>
    </row>
    <row r="26" spans="1:6" ht="15.75" customHeight="1" thickBot="1">
      <c r="A26" s="9"/>
      <c r="B26" s="8" t="s">
        <v>31</v>
      </c>
      <c r="C26" s="35"/>
      <c r="D26" s="41"/>
      <c r="E26" s="41"/>
      <c r="F26" s="44"/>
    </row>
    <row r="27" spans="1:6" ht="16.5" customHeight="1" thickBot="1">
      <c r="A27" s="11" t="s">
        <v>10</v>
      </c>
      <c r="B27" s="13" t="s">
        <v>19</v>
      </c>
      <c r="C27" s="32">
        <f>SUM(C28:C30)</f>
        <v>7690</v>
      </c>
      <c r="D27" s="32">
        <f t="shared" ref="D27:E27" si="5">SUM(D28:D30)</f>
        <v>10604</v>
      </c>
      <c r="E27" s="32">
        <f t="shared" si="5"/>
        <v>7817</v>
      </c>
      <c r="F27" s="29">
        <f t="shared" si="1"/>
        <v>73.717465107506598</v>
      </c>
    </row>
    <row r="28" spans="1:6" ht="15.75" customHeight="1">
      <c r="A28" s="10"/>
      <c r="B28" s="6" t="s">
        <v>29</v>
      </c>
      <c r="C28" s="33">
        <v>5175</v>
      </c>
      <c r="D28" s="41">
        <v>8089</v>
      </c>
      <c r="E28" s="41">
        <v>5852</v>
      </c>
      <c r="F28" s="44">
        <f t="shared" si="1"/>
        <v>72.345160093954746</v>
      </c>
    </row>
    <row r="29" spans="1:6" ht="15.75" customHeight="1">
      <c r="A29" s="3"/>
      <c r="B29" s="7" t="s">
        <v>32</v>
      </c>
      <c r="C29" s="34">
        <v>2515</v>
      </c>
      <c r="D29" s="41">
        <v>2515</v>
      </c>
      <c r="E29" s="41">
        <v>1965</v>
      </c>
      <c r="F29" s="44">
        <f t="shared" si="1"/>
        <v>78.131212723658052</v>
      </c>
    </row>
    <row r="30" spans="1:6" ht="15.75" customHeight="1" thickBot="1">
      <c r="A30" s="9"/>
      <c r="B30" s="8" t="s">
        <v>31</v>
      </c>
      <c r="C30" s="35"/>
      <c r="D30" s="41"/>
      <c r="E30" s="41"/>
      <c r="F30" s="44"/>
    </row>
    <row r="31" spans="1:6" ht="20.25" customHeight="1" thickBot="1">
      <c r="A31" s="11"/>
      <c r="B31" s="12" t="s">
        <v>27</v>
      </c>
      <c r="C31" s="32">
        <f>C11+C15+C19+C23+C27</f>
        <v>304310</v>
      </c>
      <c r="D31" s="32">
        <f t="shared" ref="D31:E31" si="6">D11+D15+D19+D23+D27</f>
        <v>366297</v>
      </c>
      <c r="E31" s="32">
        <f t="shared" si="6"/>
        <v>313616</v>
      </c>
      <c r="F31" s="29">
        <f t="shared" si="1"/>
        <v>85.617954829004887</v>
      </c>
    </row>
    <row r="32" spans="1:6" ht="16.5" customHeight="1" thickBot="1">
      <c r="A32" s="15" t="s">
        <v>11</v>
      </c>
      <c r="B32" s="16" t="s">
        <v>20</v>
      </c>
      <c r="C32" s="36">
        <f>SUM(C33:C35)</f>
        <v>430944</v>
      </c>
      <c r="D32" s="36">
        <f t="shared" ref="D32:E32" si="7">SUM(D33:D35)</f>
        <v>383083</v>
      </c>
      <c r="E32" s="36">
        <f t="shared" si="7"/>
        <v>132924</v>
      </c>
      <c r="F32" s="28">
        <f t="shared" si="1"/>
        <v>34.698485706752848</v>
      </c>
    </row>
    <row r="33" spans="1:6" ht="15.75" customHeight="1">
      <c r="A33" s="10"/>
      <c r="B33" s="6" t="s">
        <v>29</v>
      </c>
      <c r="C33" s="33">
        <v>430944</v>
      </c>
      <c r="D33" s="41">
        <v>383083</v>
      </c>
      <c r="E33" s="41">
        <v>132924</v>
      </c>
      <c r="F33" s="44">
        <f t="shared" si="1"/>
        <v>34.698485706752848</v>
      </c>
    </row>
    <row r="34" spans="1:6" ht="15.75" customHeight="1">
      <c r="A34" s="3"/>
      <c r="B34" s="7" t="s">
        <v>30</v>
      </c>
      <c r="C34" s="34"/>
      <c r="D34" s="41"/>
      <c r="E34" s="41"/>
      <c r="F34" s="44"/>
    </row>
    <row r="35" spans="1:6" ht="15.75" customHeight="1" thickBot="1">
      <c r="A35" s="9"/>
      <c r="B35" s="8" t="s">
        <v>31</v>
      </c>
      <c r="C35" s="35"/>
      <c r="D35" s="41"/>
      <c r="E35" s="41"/>
      <c r="F35" s="44"/>
    </row>
    <row r="36" spans="1:6" ht="15" customHeight="1" thickBot="1">
      <c r="A36" s="15" t="s">
        <v>12</v>
      </c>
      <c r="B36" s="17" t="s">
        <v>21</v>
      </c>
      <c r="C36" s="36">
        <f>SUM(C37:C39)</f>
        <v>73514</v>
      </c>
      <c r="D36" s="36">
        <f t="shared" ref="D36:E36" si="8">SUM(D37:D39)</f>
        <v>71352</v>
      </c>
      <c r="E36" s="36">
        <f t="shared" si="8"/>
        <v>57708</v>
      </c>
      <c r="F36" s="30">
        <f t="shared" si="1"/>
        <v>80.877901109989921</v>
      </c>
    </row>
    <row r="37" spans="1:6" ht="15.75" customHeight="1">
      <c r="A37" s="10"/>
      <c r="B37" s="6" t="s">
        <v>29</v>
      </c>
      <c r="C37" s="33">
        <v>73514</v>
      </c>
      <c r="D37" s="41">
        <v>71352</v>
      </c>
      <c r="E37" s="41">
        <v>57708</v>
      </c>
      <c r="F37" s="44">
        <f t="shared" si="1"/>
        <v>80.877901109989921</v>
      </c>
    </row>
    <row r="38" spans="1:6" ht="15.75" customHeight="1">
      <c r="A38" s="3"/>
      <c r="B38" s="7" t="s">
        <v>30</v>
      </c>
      <c r="C38" s="34"/>
      <c r="D38" s="41"/>
      <c r="E38" s="41"/>
      <c r="F38" s="44"/>
    </row>
    <row r="39" spans="1:6" ht="15.75" customHeight="1" thickBot="1">
      <c r="A39" s="9"/>
      <c r="B39" s="8" t="s">
        <v>31</v>
      </c>
      <c r="C39" s="35"/>
      <c r="D39" s="41"/>
      <c r="E39" s="41"/>
      <c r="F39" s="44"/>
    </row>
    <row r="40" spans="1:6" ht="18" customHeight="1" thickBot="1">
      <c r="A40" s="15" t="s">
        <v>13</v>
      </c>
      <c r="B40" s="17" t="s">
        <v>22</v>
      </c>
      <c r="C40" s="36"/>
      <c r="D40" s="36"/>
      <c r="E40" s="36"/>
      <c r="F40" s="28"/>
    </row>
    <row r="41" spans="1:6" ht="15.75" customHeight="1">
      <c r="A41" s="10"/>
      <c r="B41" s="6" t="s">
        <v>29</v>
      </c>
      <c r="C41" s="33"/>
      <c r="D41" s="41"/>
      <c r="E41" s="41"/>
      <c r="F41" s="44"/>
    </row>
    <row r="42" spans="1:6" ht="15.75" customHeight="1">
      <c r="A42" s="3"/>
      <c r="B42" s="7" t="s">
        <v>30</v>
      </c>
      <c r="C42" s="34"/>
      <c r="D42" s="41"/>
      <c r="E42" s="41"/>
      <c r="F42" s="44"/>
    </row>
    <row r="43" spans="1:6" ht="15.75" customHeight="1" thickBot="1">
      <c r="A43" s="9"/>
      <c r="B43" s="8" t="s">
        <v>31</v>
      </c>
      <c r="C43" s="35"/>
      <c r="D43" s="41"/>
      <c r="E43" s="41"/>
      <c r="F43" s="46"/>
    </row>
    <row r="44" spans="1:6" ht="16.5" customHeight="1" thickTop="1" thickBot="1">
      <c r="A44" s="18"/>
      <c r="B44" s="19" t="s">
        <v>26</v>
      </c>
      <c r="C44" s="37">
        <f>C32+C36+C40</f>
        <v>504458</v>
      </c>
      <c r="D44" s="37">
        <f t="shared" ref="D44:E44" si="9">D32+D36+D40</f>
        <v>454435</v>
      </c>
      <c r="E44" s="37">
        <f t="shared" si="9"/>
        <v>190632</v>
      </c>
      <c r="F44" s="49">
        <f t="shared" si="1"/>
        <v>41.949233663780298</v>
      </c>
    </row>
    <row r="45" spans="1:6" ht="18" customHeight="1" thickTop="1" thickBot="1">
      <c r="A45" s="21" t="s">
        <v>24</v>
      </c>
      <c r="B45" s="22" t="s">
        <v>23</v>
      </c>
      <c r="C45" s="38">
        <f>SUM(C11+C15+C19+C23+C27+C32+C40+C36)</f>
        <v>808768</v>
      </c>
      <c r="D45" s="38">
        <f t="shared" ref="D45:E45" si="10">SUM(D11+D15+D19+D23+D27+D32+D40+D36)</f>
        <v>820732</v>
      </c>
      <c r="E45" s="38">
        <f t="shared" si="10"/>
        <v>504248</v>
      </c>
      <c r="F45" s="48">
        <f t="shared" si="1"/>
        <v>61.438813157035433</v>
      </c>
    </row>
    <row r="46" spans="1:6" ht="10.5" customHeight="1" thickBot="1">
      <c r="A46" s="59"/>
      <c r="B46" s="59"/>
      <c r="C46" s="59"/>
      <c r="D46" s="41"/>
      <c r="E46" s="41"/>
      <c r="F46" s="44"/>
    </row>
    <row r="47" spans="1:6" ht="15" customHeight="1" thickBot="1">
      <c r="A47" s="23" t="s">
        <v>15</v>
      </c>
      <c r="B47" s="24" t="s">
        <v>25</v>
      </c>
      <c r="C47" s="39"/>
      <c r="D47" s="39">
        <v>3270</v>
      </c>
      <c r="E47" s="39"/>
      <c r="F47" s="45"/>
    </row>
    <row r="48" spans="1:6" ht="15" customHeight="1" thickBot="1">
      <c r="A48" s="55" t="s">
        <v>42</v>
      </c>
      <c r="B48" s="51" t="s">
        <v>44</v>
      </c>
      <c r="C48" s="52"/>
      <c r="D48" s="53">
        <v>3270</v>
      </c>
      <c r="E48" s="53"/>
      <c r="F48" s="54"/>
    </row>
    <row r="49" spans="1:6" ht="19.5" customHeight="1" thickBot="1">
      <c r="A49" s="56" t="s">
        <v>43</v>
      </c>
      <c r="B49" s="20" t="s">
        <v>33</v>
      </c>
      <c r="C49" s="40"/>
      <c r="D49" s="41"/>
      <c r="E49" s="41"/>
      <c r="F49" s="46"/>
    </row>
    <row r="50" spans="1:6" ht="20.25" customHeight="1" thickTop="1" thickBot="1">
      <c r="A50" s="25"/>
      <c r="B50" s="26" t="s">
        <v>28</v>
      </c>
      <c r="C50" s="50">
        <f>SUM(C45+C49)</f>
        <v>808768</v>
      </c>
      <c r="D50" s="50">
        <f>SUM(D45+D47)</f>
        <v>824002</v>
      </c>
      <c r="E50" s="50">
        <f>SUM(E45+E47)</f>
        <v>504248</v>
      </c>
      <c r="F50" s="47">
        <f t="shared" si="1"/>
        <v>61.194997099521608</v>
      </c>
    </row>
    <row r="51" spans="1:6" ht="15.75" thickTop="1"/>
  </sheetData>
  <mergeCells count="7">
    <mergeCell ref="A1:F1"/>
    <mergeCell ref="A3:F4"/>
    <mergeCell ref="A46:C46"/>
    <mergeCell ref="A8:F8"/>
    <mergeCell ref="A7:F7"/>
    <mergeCell ref="A6:F6"/>
    <mergeCell ref="A5:F5"/>
  </mergeCells>
  <pageMargins left="1" right="1" top="1" bottom="1" header="0.5" footer="0.5"/>
  <pageSetup paperSize="9" scale="87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KIAD. K. Bontott.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2015-06-01T12:01:58Z</dcterms:modified>
</cp:coreProperties>
</file>