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egységes\"/>
    </mc:Choice>
  </mc:AlternateContent>
  <xr:revisionPtr revIDLastSave="0" documentId="13_ncr:1_{B7AAED15-4E65-47D9-A077-F03E5F4857D6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26" i="1"/>
  <c r="G14" i="1"/>
  <c r="G4" i="1"/>
  <c r="G5" i="1"/>
  <c r="G6" i="1"/>
  <c r="G7" i="1"/>
  <c r="G8" i="1"/>
  <c r="G3" i="1"/>
  <c r="F9" i="1" l="1"/>
  <c r="F15" i="1" s="1"/>
  <c r="G9" i="1"/>
  <c r="G15" i="1" s="1"/>
  <c r="F21" i="1"/>
  <c r="G21" i="1"/>
  <c r="F24" i="1"/>
  <c r="G24" i="1"/>
  <c r="F33" i="1"/>
  <c r="G33" i="1"/>
  <c r="G35" i="1" s="1"/>
  <c r="F35" i="1"/>
  <c r="F37" i="1"/>
  <c r="F45" i="1"/>
  <c r="F51" i="1" s="1"/>
  <c r="G45" i="1"/>
  <c r="G51" i="1" s="1"/>
  <c r="F48" i="1"/>
  <c r="G48" i="1"/>
  <c r="F57" i="1"/>
  <c r="G57" i="1"/>
  <c r="F63" i="1"/>
  <c r="G63" i="1"/>
  <c r="F69" i="1"/>
  <c r="G69" i="1"/>
  <c r="G70" i="1" l="1"/>
  <c r="F70" i="1"/>
  <c r="E14" i="1"/>
  <c r="E37" i="1"/>
  <c r="E50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<sst xmlns="http://schemas.openxmlformats.org/spreadsheetml/2006/main" count="207" uniqueCount="207">
  <si>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</si>
  <si>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</si>
  <si>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</si>
  <si>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</si>
  <si>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</si>
  <si>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</si>
  <si>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</si>
  <si>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</si>
  <si>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</si>
  <si>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</si>
  <si>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</si>
  <si>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</si>
  <si>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</si>
  <si>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</si>
  <si>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</si>
  <si>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</si>
  <si>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</si>
  <si>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</si>
  <si>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</si>
  <si>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</si>
  <si>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</si>
  <si>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</si>
  <si>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</si>
  <si>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</si>
  <si>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</si>
  <si>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</si>
  <si>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</si>
  <si>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</si>
  <si>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</si>
  <si>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</si>
  <si>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</si>
  <si>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</si>
  <si>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</si>
  <si>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</si>
  <si>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</si>
  <si>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</si>
  <si>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</si>
  <si>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</si>
  <si>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</si>
  <si>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</si>
  <si>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</si>
  <si>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</si>
  <si>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</si>
  <si>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</si>
  <si>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</si>
  <si>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</si>
  <si>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</si>
  <si>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</si>
  <si>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</si>
  <si>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</si>
  <si>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</si>
  <si>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</si>
  <si>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</si>
  <si>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</si>
  <si>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</si>
  <si>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</si>
  <si>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</si>
  <si>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</si>
  <si>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</si>
  <si>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</si>
  <si>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</si>
  <si>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</si>
  <si>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</si>
  <si>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</si>
  <si>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</si>
  <si>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</si>
  <si>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</si>
  <si>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</si>
  <si>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</si>
  <si>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</si>
  <si>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</si>
  <si>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</si>
  <si>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</si>
  <si>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</si>
  <si>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</si>
  <si>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</si>
  <si>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</si>
  <si>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</si>
  <si>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</si>
  <si>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</si>
  <si>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</si>
  <si>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</si>
  <si>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</si>
  <si>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</si>
  <si>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</si>
  <si>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</si>
  <si>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</si>
  <si>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</si>
  <si>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</si>
  <si>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</si>
  <si>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</si>
  <si>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</si>
  <si>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</si>
  <si>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</si>
  <si>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</si>
  <si>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</si>
  <si>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</si>
  <si>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</si>
  <si>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</si>
  <si>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</si>
  <si>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</si>
  <si>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</si>
  <si>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</si>
  <si>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</si>
  <si>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</si>
  <si>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</si>
  <si>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</si>
  <si>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</si>
  <si>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</si>
  <si>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</si>
  <si>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</si>
  <si>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</si>
  <si>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</si>
  <si>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</si>
  <si>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</si>
  <si>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</si>
  <si>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</si>
  <si>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</si>
  <si>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</si>
  <si>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</si>
  <si>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</si>
  <si>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</si>
  <si>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</si>
  <si>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</si>
  <si>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</si>
  <si>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</si>
  <si>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</si>
  <si>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</si>
  <si>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</si>
  <si>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</si>
  <si>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</si>
  <si>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</si>
  <si>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</si>
  <si>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</si>
  <si>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</si>
  <si>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</si>
  <si>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</si>
  <si>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</si>
  <si>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</si>
  <si>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</si>
  <si>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</si>
  <si>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</si>
  <si>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</si>
  <si>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</si>
  <si>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</si>
  <si>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</si>
  <si>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</si>
  <si>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</si>
  <si>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</si>
  <si>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</si>
  <si>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</si>
  <si>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</si>
  <si>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</si>
  <si>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</si>
  <si>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</si>
  <si>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</si>
  <si>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</si>
  <si>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</si>
  <si>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</si>
  <si>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</si>
  <si>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</si>
  <si>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</si>
  <si>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</si>
  <si>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</si>
  <si>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</si>
  <si>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</si>
  <si>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</si>
  <si>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</si>
  <si>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</si>
  <si>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</si>
  <si>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</si>
  <si>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</si>
  <si>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</si>
  <si>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</si>
  <si>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</si>
  <si>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</si>
  <si>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</si>
  <si>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</si>
  <si>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</si>
  <si>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</si>
  <si>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</si>
  <si>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</si>
  <si>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</si>
  <si>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</si>
  <si>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</si>
  <si>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</si>
  <si>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</si>
  <si>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</si>
  <si>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</si>
  <si>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</si>
  <si>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</si>
  <si>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</si>
  <si>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</si>
  <si>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</si>
  <si>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</si>
  <si>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</si>
  <si>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</si>
  <si>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</si>
  <si>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</si>
  <si>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</si>
  <si>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</si>
  <si>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</si>
  <si>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Egyéb áruhasználati és szolgáltatási adók (idegenforgalmi adó)</t>
  </si>
  <si>
    <t>Vagyoni tipusú adók (kommunális adó)</t>
  </si>
  <si>
    <t>Értékesítési és forgalmi adók (ipa)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</si>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</sst>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X11" sqref="X11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200</v>
      </c>
      <c r="C1" s="30"/>
      <c r="D1" s="30"/>
      <c r="E1" s="30"/>
      <c r="F1" s="30"/>
      <c r="G1" s="30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201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11682936</v>
      </c>
      <c r="F3" s="6">
        <v>11682936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9040472</v>
      </c>
      <c r="F5" s="6">
        <v>9040472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1381760</v>
      </c>
      <c r="G7" s="6">
        <f t="shared" si="0"/>
        <v>1381760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22523408</v>
      </c>
      <c r="F9" s="25">
        <f t="shared" ref="F9:G9" si="1">SUM(F3:F8)</f>
        <v>23905168</v>
      </c>
      <c r="G9" s="25">
        <f t="shared" si="1"/>
        <v>1381760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326120+31796</f>
        <v>357916</v>
      </c>
      <c r="F14" s="6">
        <v>9932682</v>
      </c>
      <c r="G14" s="6">
        <f>F14-E14</f>
        <v>9574766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22881324</v>
      </c>
      <c r="F15" s="18">
        <f t="shared" ref="F15:G15" si="2">SUM(F9:F14)</f>
        <v>33837850</v>
      </c>
      <c r="G15" s="18">
        <f t="shared" si="2"/>
        <v>10956526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3">SUM(F16:F20)</f>
        <v>0</v>
      </c>
      <c r="G21" s="18">
        <f t="shared" si="3"/>
        <v>0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4">SUM(F22:F23)</f>
        <v>0</v>
      </c>
      <c r="G24" s="25">
        <f t="shared" si="4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>F26-E26</f>
        <v>0</v>
      </c>
    </row>
    <row r="27" spans="2:7" ht="15.6" x14ac:dyDescent="0.25">
      <c r="B27" s="4" t="s">
        <v>75</v>
      </c>
      <c r="C27" s="7" t="s">
        <v>203</v>
      </c>
      <c r="D27" s="9" t="s">
        <v>76</v>
      </c>
      <c r="E27" s="6">
        <v>1300000</v>
      </c>
      <c r="F27" s="6">
        <v>1300000</v>
      </c>
      <c r="G27" s="6">
        <f t="shared" ref="G27:G32" si="5">F27-E27</f>
        <v>0</v>
      </c>
    </row>
    <row r="28" spans="2:7" ht="15.6" x14ac:dyDescent="0.25">
      <c r="B28" s="4" t="s">
        <v>77</v>
      </c>
      <c r="C28" s="7" t="s">
        <v>204</v>
      </c>
      <c r="D28" s="9" t="s">
        <v>78</v>
      </c>
      <c r="E28" s="6">
        <v>2000000</v>
      </c>
      <c r="F28" s="6">
        <v>2000000</v>
      </c>
      <c r="G28" s="6">
        <f t="shared" si="5"/>
        <v>0</v>
      </c>
    </row>
    <row r="29" spans="2:7" ht="15.6" x14ac:dyDescent="0.25">
      <c r="B29" s="4" t="s">
        <v>79</v>
      </c>
      <c r="C29" s="7" t="s">
        <v>80</v>
      </c>
      <c r="D29" s="9" t="s">
        <v>81</v>
      </c>
      <c r="E29" s="6">
        <v>0</v>
      </c>
      <c r="F29" s="6">
        <v>0</v>
      </c>
      <c r="G29" s="6">
        <f t="shared" si="5"/>
        <v>0</v>
      </c>
    </row>
    <row r="30" spans="2:7" ht="15.6" x14ac:dyDescent="0.25">
      <c r="B30" s="4" t="s">
        <v>82</v>
      </c>
      <c r="C30" s="7" t="s">
        <v>83</v>
      </c>
      <c r="D30" s="9" t="s">
        <v>84</v>
      </c>
      <c r="E30" s="6">
        <v>0</v>
      </c>
      <c r="F30" s="6">
        <v>0</v>
      </c>
      <c r="G30" s="6">
        <f t="shared" si="5"/>
        <v>0</v>
      </c>
    </row>
    <row r="31" spans="2:7" ht="15.6" x14ac:dyDescent="0.25">
      <c r="B31" s="4" t="s">
        <v>85</v>
      </c>
      <c r="C31" s="7" t="s">
        <v>86</v>
      </c>
      <c r="D31" s="9" t="s">
        <v>87</v>
      </c>
      <c r="E31" s="6">
        <v>400000</v>
      </c>
      <c r="F31" s="6">
        <v>400000</v>
      </c>
      <c r="G31" s="6">
        <f t="shared" si="5"/>
        <v>0</v>
      </c>
    </row>
    <row r="32" spans="2:7" ht="15.6" x14ac:dyDescent="0.25">
      <c r="B32" s="4" t="s">
        <v>88</v>
      </c>
      <c r="C32" s="7" t="s">
        <v>202</v>
      </c>
      <c r="D32" s="9" t="s">
        <v>89</v>
      </c>
      <c r="E32" s="6">
        <v>250000</v>
      </c>
      <c r="F32" s="6">
        <v>250000</v>
      </c>
      <c r="G32" s="6">
        <f t="shared" si="5"/>
        <v>0</v>
      </c>
    </row>
    <row r="33" spans="2:7" ht="16.2" x14ac:dyDescent="0.25">
      <c r="B33" s="22" t="s">
        <v>90</v>
      </c>
      <c r="C33" s="26" t="s">
        <v>91</v>
      </c>
      <c r="D33" s="24" t="s">
        <v>92</v>
      </c>
      <c r="E33" s="25">
        <f>SUM(E28:E32)</f>
        <v>2650000</v>
      </c>
      <c r="F33" s="25">
        <f t="shared" ref="F33:G33" si="6">SUM(F28:F32)</f>
        <v>2650000</v>
      </c>
      <c r="G33" s="25">
        <f t="shared" si="6"/>
        <v>0</v>
      </c>
    </row>
    <row r="34" spans="2:7" ht="15.6" x14ac:dyDescent="0.25">
      <c r="B34" s="4" t="s">
        <v>93</v>
      </c>
      <c r="C34" s="7" t="s">
        <v>94</v>
      </c>
      <c r="D34" s="9" t="s">
        <v>95</v>
      </c>
      <c r="E34" s="6">
        <v>10000</v>
      </c>
      <c r="F34" s="6">
        <v>10000</v>
      </c>
      <c r="G34" s="6">
        <v>0</v>
      </c>
    </row>
    <row r="35" spans="2:7" ht="15.6" x14ac:dyDescent="0.25">
      <c r="B35" s="15" t="s">
        <v>96</v>
      </c>
      <c r="C35" s="16" t="s">
        <v>97</v>
      </c>
      <c r="D35" s="17" t="s">
        <v>98</v>
      </c>
      <c r="E35" s="18">
        <f>E24+E25+E26+E27+E33+E34</f>
        <v>3960000</v>
      </c>
      <c r="F35" s="18">
        <f t="shared" ref="F35:G35" si="7">F24+F25+F26+F27+F33+F34</f>
        <v>3960000</v>
      </c>
      <c r="G35" s="18">
        <f t="shared" si="7"/>
        <v>0</v>
      </c>
    </row>
    <row r="36" spans="2:7" ht="15.6" x14ac:dyDescent="0.25">
      <c r="B36" s="4" t="s">
        <v>99</v>
      </c>
      <c r="C36" s="8" t="s">
        <v>100</v>
      </c>
      <c r="D36" s="9" t="s">
        <v>101</v>
      </c>
      <c r="E36" s="6">
        <v>0</v>
      </c>
      <c r="F36" s="6">
        <v>0</v>
      </c>
      <c r="G36" s="6">
        <v>0</v>
      </c>
    </row>
    <row r="37" spans="2:7" ht="15.6" x14ac:dyDescent="0.25">
      <c r="B37" s="4" t="s">
        <v>102</v>
      </c>
      <c r="C37" s="8" t="s">
        <v>103</v>
      </c>
      <c r="D37" s="9" t="s">
        <v>104</v>
      </c>
      <c r="E37" s="6">
        <f>30000+1700000+220000</f>
        <v>1950000</v>
      </c>
      <c r="F37" s="6">
        <f t="shared" ref="F37" si="8">30000+1700000+220000</f>
        <v>1950000</v>
      </c>
      <c r="G37" s="6">
        <v>0</v>
      </c>
    </row>
    <row r="38" spans="2:7" ht="15.6" x14ac:dyDescent="0.25">
      <c r="B38" s="4" t="s">
        <v>105</v>
      </c>
      <c r="C38" s="8" t="s">
        <v>106</v>
      </c>
      <c r="D38" s="9" t="s">
        <v>107</v>
      </c>
      <c r="E38" s="6">
        <v>0</v>
      </c>
      <c r="F38" s="6">
        <v>0</v>
      </c>
      <c r="G38" s="6">
        <v>0</v>
      </c>
    </row>
    <row r="39" spans="2:7" ht="15.6" x14ac:dyDescent="0.25">
      <c r="B39" s="4" t="s">
        <v>108</v>
      </c>
      <c r="C39" s="8" t="s">
        <v>109</v>
      </c>
      <c r="D39" s="9" t="s">
        <v>110</v>
      </c>
      <c r="E39" s="6">
        <v>0</v>
      </c>
      <c r="F39" s="6">
        <v>0</v>
      </c>
      <c r="G39" s="6">
        <v>0</v>
      </c>
    </row>
    <row r="40" spans="2:7" ht="15.6" x14ac:dyDescent="0.25">
      <c r="B40" s="4" t="s">
        <v>111</v>
      </c>
      <c r="C40" s="8" t="s">
        <v>112</v>
      </c>
      <c r="D40" s="9" t="s">
        <v>113</v>
      </c>
      <c r="E40" s="6">
        <v>1100000</v>
      </c>
      <c r="F40" s="6">
        <v>1100000</v>
      </c>
      <c r="G40" s="6">
        <v>0</v>
      </c>
    </row>
    <row r="41" spans="2:7" ht="15.6" x14ac:dyDescent="0.25">
      <c r="B41" s="4" t="s">
        <v>114</v>
      </c>
      <c r="C41" s="8" t="s">
        <v>115</v>
      </c>
      <c r="D41" s="9" t="s">
        <v>116</v>
      </c>
      <c r="E41" s="6">
        <v>0</v>
      </c>
      <c r="F41" s="6">
        <v>0</v>
      </c>
      <c r="G41" s="6">
        <v>0</v>
      </c>
    </row>
    <row r="42" spans="2:7" ht="15.6" x14ac:dyDescent="0.25">
      <c r="B42" s="4" t="s">
        <v>117</v>
      </c>
      <c r="C42" s="8" t="s">
        <v>118</v>
      </c>
      <c r="D42" s="9" t="s">
        <v>119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120</v>
      </c>
      <c r="C43" s="8" t="s">
        <v>121</v>
      </c>
      <c r="D43" s="9" t="s">
        <v>122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123</v>
      </c>
      <c r="D44" s="9" t="s">
        <v>124</v>
      </c>
      <c r="E44" s="6">
        <v>10000</v>
      </c>
      <c r="F44" s="6">
        <v>10000</v>
      </c>
      <c r="G44" s="6">
        <v>0</v>
      </c>
    </row>
    <row r="45" spans="2:7" ht="16.2" x14ac:dyDescent="0.25">
      <c r="B45" s="22">
        <v>43</v>
      </c>
      <c r="C45" s="27" t="s">
        <v>125</v>
      </c>
      <c r="D45" s="24" t="s">
        <v>126</v>
      </c>
      <c r="E45" s="25">
        <f>SUM(E43:E44)</f>
        <v>10000</v>
      </c>
      <c r="F45" s="25">
        <f t="shared" ref="F45:G45" si="9">SUM(F43:F44)</f>
        <v>10000</v>
      </c>
      <c r="G45" s="25">
        <f t="shared" si="9"/>
        <v>0</v>
      </c>
    </row>
    <row r="46" spans="2:7" ht="15.6" x14ac:dyDescent="0.25">
      <c r="B46" s="4">
        <v>44</v>
      </c>
      <c r="C46" s="8" t="s">
        <v>127</v>
      </c>
      <c r="D46" s="9" t="s">
        <v>128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129</v>
      </c>
      <c r="D47" s="9" t="s">
        <v>130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131</v>
      </c>
      <c r="C48" s="27" t="s">
        <v>132</v>
      </c>
      <c r="D48" s="24" t="s">
        <v>133</v>
      </c>
      <c r="E48" s="25">
        <f>SUM(E46:E47)</f>
        <v>0</v>
      </c>
      <c r="F48" s="25">
        <f t="shared" ref="F48:G48" si="10">SUM(F46:F47)</f>
        <v>0</v>
      </c>
      <c r="G48" s="25">
        <f t="shared" si="10"/>
        <v>0</v>
      </c>
    </row>
    <row r="49" spans="2:7" ht="15.6" x14ac:dyDescent="0.25">
      <c r="B49" s="4" t="s">
        <v>134</v>
      </c>
      <c r="C49" s="8" t="s">
        <v>135</v>
      </c>
      <c r="D49" s="9" t="s">
        <v>136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137</v>
      </c>
      <c r="C50" s="8" t="s">
        <v>138</v>
      </c>
      <c r="D50" s="9" t="s">
        <v>139</v>
      </c>
      <c r="E50" s="6">
        <f>20000</f>
        <v>20000</v>
      </c>
      <c r="F50" s="6">
        <v>20000</v>
      </c>
      <c r="G50" s="6">
        <v>0</v>
      </c>
    </row>
    <row r="51" spans="2:7" ht="15.6" x14ac:dyDescent="0.25">
      <c r="B51" s="15" t="s">
        <v>140</v>
      </c>
      <c r="C51" s="20" t="s">
        <v>141</v>
      </c>
      <c r="D51" s="17" t="s">
        <v>142</v>
      </c>
      <c r="E51" s="18">
        <f>E36+E37+E38+E39+E40+E41+E42+E45+E48+E49+E50</f>
        <v>3080000</v>
      </c>
      <c r="F51" s="18">
        <f t="shared" ref="F51:G51" si="11">F36+F37+F38+F39+F40+F41+F42+F45+F48+F49+F50</f>
        <v>3080000</v>
      </c>
      <c r="G51" s="18">
        <f t="shared" si="11"/>
        <v>0</v>
      </c>
    </row>
    <row r="52" spans="2:7" ht="15.6" x14ac:dyDescent="0.25">
      <c r="B52" s="4" t="s">
        <v>143</v>
      </c>
      <c r="C52" s="8" t="s">
        <v>144</v>
      </c>
      <c r="D52" s="9" t="s">
        <v>145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146</v>
      </c>
      <c r="C53" s="8" t="s">
        <v>147</v>
      </c>
      <c r="D53" s="9" t="s">
        <v>148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149</v>
      </c>
      <c r="C54" s="8" t="s">
        <v>150</v>
      </c>
      <c r="D54" s="9" t="s">
        <v>151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152</v>
      </c>
      <c r="C55" s="8" t="s">
        <v>153</v>
      </c>
      <c r="D55" s="9" t="s">
        <v>154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155</v>
      </c>
      <c r="C56" s="8" t="s">
        <v>156</v>
      </c>
      <c r="D56" s="9" t="s">
        <v>157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158</v>
      </c>
      <c r="C57" s="16" t="s">
        <v>159</v>
      </c>
      <c r="D57" s="17" t="s">
        <v>160</v>
      </c>
      <c r="E57" s="18">
        <f>SUM(E52:E56)</f>
        <v>0</v>
      </c>
      <c r="F57" s="18">
        <f t="shared" ref="F57:G57" si="12">SUM(F52:F56)</f>
        <v>0</v>
      </c>
      <c r="G57" s="18">
        <f t="shared" si="12"/>
        <v>0</v>
      </c>
    </row>
    <row r="58" spans="2:7" ht="27.6" hidden="1" x14ac:dyDescent="0.25">
      <c r="B58" s="4" t="s">
        <v>161</v>
      </c>
      <c r="C58" s="28" t="s">
        <v>162</v>
      </c>
      <c r="D58" s="9" t="s">
        <v>163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164</v>
      </c>
      <c r="C59" s="28" t="s">
        <v>165</v>
      </c>
      <c r="D59" s="9" t="s">
        <v>166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167</v>
      </c>
      <c r="C60" s="28" t="s">
        <v>168</v>
      </c>
      <c r="D60" s="9" t="s">
        <v>169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170</v>
      </c>
      <c r="C61" s="29" t="s">
        <v>171</v>
      </c>
      <c r="D61" s="9" t="s">
        <v>172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173</v>
      </c>
      <c r="C62" s="8" t="s">
        <v>174</v>
      </c>
      <c r="D62" s="9" t="s">
        <v>175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176</v>
      </c>
      <c r="C63" s="16" t="s">
        <v>177</v>
      </c>
      <c r="D63" s="17" t="s">
        <v>178</v>
      </c>
      <c r="E63" s="18">
        <f>SUM(E58:E62)</f>
        <v>0</v>
      </c>
      <c r="F63" s="18">
        <f t="shared" ref="F63:G63" si="13">SUM(F58:F62)</f>
        <v>0</v>
      </c>
      <c r="G63" s="18">
        <f t="shared" si="13"/>
        <v>0</v>
      </c>
    </row>
    <row r="64" spans="2:7" ht="27.6" hidden="1" x14ac:dyDescent="0.25">
      <c r="B64" s="4" t="s">
        <v>179</v>
      </c>
      <c r="C64" s="28" t="s">
        <v>180</v>
      </c>
      <c r="D64" s="9" t="s">
        <v>181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182</v>
      </c>
      <c r="C65" s="29" t="s">
        <v>183</v>
      </c>
      <c r="D65" s="9" t="s">
        <v>184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185</v>
      </c>
      <c r="C66" s="29" t="s">
        <v>186</v>
      </c>
      <c r="D66" s="9" t="s">
        <v>187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188</v>
      </c>
      <c r="C67" s="29" t="s">
        <v>189</v>
      </c>
      <c r="D67" s="9" t="s">
        <v>190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191</v>
      </c>
      <c r="C68" s="8" t="s">
        <v>192</v>
      </c>
      <c r="D68" s="9" t="s">
        <v>193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194</v>
      </c>
      <c r="C69" s="16" t="s">
        <v>195</v>
      </c>
      <c r="D69" s="17" t="s">
        <v>196</v>
      </c>
      <c r="E69" s="18">
        <f>SUM(E64:E68)</f>
        <v>0</v>
      </c>
      <c r="F69" s="18">
        <f t="shared" ref="F69:G69" si="14">SUM(F64:F68)</f>
        <v>0</v>
      </c>
      <c r="G69" s="18">
        <f t="shared" si="14"/>
        <v>0</v>
      </c>
    </row>
    <row r="70" spans="2:7" ht="21" customHeight="1" x14ac:dyDescent="0.25">
      <c r="B70" s="15" t="s">
        <v>197</v>
      </c>
      <c r="C70" s="19" t="s">
        <v>198</v>
      </c>
      <c r="D70" s="17" t="s">
        <v>199</v>
      </c>
      <c r="E70" s="18">
        <f>E15+E21+E35+E51+E57+E63+E69</f>
        <v>29921324</v>
      </c>
      <c r="F70" s="18">
        <f t="shared" ref="F70:G70" si="15">F15+F21+F35+F51+F57+F63+F69</f>
        <v>40877850</v>
      </c>
      <c r="G70" s="18">
        <f t="shared" si="15"/>
        <v>10956526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melléklet&amp;X3&amp;X
az 1/2019. (II.15.) önkormányzati rendelethez
2019. évi költségvetési bevételek</oddHeader>
    <oddFooter>&amp;L&amp;"Times New Roman,Normál"&amp;8 &amp;X3 &amp;XA 2/2020. (VII.15.) önkormányzati rendelet 3. §-ának megfelelően megállapított szöveg.
Hatályos: 2020. július 16.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2020-07-16T17:36:52Z</cp:lastPrinted>
  <dcterms:created xsi:type="dcterms:W3CDTF">2019-02-06T16:32:53Z</dcterms:created>
  <dcterms:modified xsi:type="dcterms:W3CDTF">2020-07-16T17:36:53Z</dcterms:modified>
</cp:coreProperties>
</file>