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Módosítás\15-2018.(VI.29.) önk.rendelet melléklete-Kölltségvetés rend.mód. 2018.június.xlsx 2018-06-29 08-26-38\"/>
    </mc:Choice>
  </mc:AlternateContent>
  <xr:revisionPtr revIDLastSave="0" documentId="8_{556E2C46-91CB-41CC-BEAE-86D372F0BD8A}" xr6:coauthVersionLast="33" xr6:coauthVersionMax="33" xr10:uidLastSave="{00000000-0000-0000-0000-000000000000}"/>
  <bookViews>
    <workbookView xWindow="0" yWindow="0" windowWidth="20490" windowHeight="7545" xr2:uid="{94C136C6-0F3E-4274-AA9B-6351C89557CD}"/>
  </bookViews>
  <sheets>
    <sheet name="9.6.1. sz. mell Kornisné Kp. " sheetId="1" r:id="rId1"/>
  </sheets>
  <definedNames>
    <definedName name="_xlnm.Print_Titles" localSheetId="0">'9.6.1. sz. mell Kornisné Kp. 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51" i="1" s="1"/>
  <c r="C48" i="1"/>
  <c r="C47" i="1"/>
  <c r="C46" i="1"/>
  <c r="C45" i="1" s="1"/>
  <c r="C57" i="1" s="1"/>
  <c r="C40" i="1"/>
  <c r="C38" i="1"/>
  <c r="C37" i="1" s="1"/>
  <c r="C30" i="1"/>
  <c r="C26" i="1"/>
  <c r="C20" i="1"/>
  <c r="C8" i="1"/>
  <c r="C36" i="1" s="1"/>
  <c r="C41" i="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<sst xmlns="http://schemas.openxmlformats.org/spreadsheetml/2006/main" count="111" uniqueCount="97">
  <si>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</si>
  <si>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 xml:space="preserve">Kornisné Liptay Elza Szociális és Gyermekjóléti Központ 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</si>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</sst>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"/>
    <numFmt numFmtId="165" formatCode="#,##0.0"/>
  </numFmts>
  <fonts count="26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77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vertical="center" wrapText="1"/>
    </xf>
    <xf numFmtId="49" fontId="14" fillId="0" borderId="16" xfId="0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17" xfId="0" applyNumberFormat="1" applyFont="1" applyFill="1" applyBorder="1" applyAlignment="1" applyProtection="1">
      <alignment horizontal="center" vertical="center" wrapText="1"/>
    </xf>
    <xf numFmtId="0" fontId="16" fillId="0" borderId="18" xfId="1" applyFont="1" applyFill="1" applyBorder="1" applyAlignment="1" applyProtection="1">
      <alignment horizontal="left" vertical="center" wrapText="1" indent="1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0" xfId="1" applyFont="1" applyFill="1" applyBorder="1" applyAlignment="1" applyProtection="1">
      <alignment horizontal="left" vertical="center" wrapText="1" indent="1"/>
    </xf>
    <xf numFmtId="164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0" xfId="0" applyFont="1" applyFill="1" applyAlignment="1" applyProtection="1">
      <alignment vertical="center" wrapText="1"/>
    </xf>
    <xf numFmtId="164" fontId="1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3" xfId="1" applyFont="1" applyFill="1" applyBorder="1" applyAlignment="1" applyProtection="1">
      <alignment horizontal="left" vertical="center" wrapText="1" inden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4" xfId="0" applyNumberFormat="1" applyFont="1" applyFill="1" applyBorder="1" applyAlignment="1" applyProtection="1">
      <alignment horizontal="center" vertical="center" wrapText="1"/>
    </xf>
    <xf numFmtId="0" fontId="14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0" fillId="0" borderId="10" xfId="0" applyFont="1" applyBorder="1" applyAlignment="1" applyProtection="1">
      <alignment horizontal="center" vertical="center" wrapText="1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29" xfId="0" applyFont="1" applyBorder="1" applyAlignment="1" applyProtection="1">
      <alignment horizontal="left" wrapText="1" indent="1"/>
    </xf>
    <xf numFmtId="0" fontId="1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0" fontId="22" fillId="0" borderId="0" xfId="0" applyFont="1" applyFill="1" applyAlignment="1" applyProtection="1">
      <alignment vertical="center" wrapTex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4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165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 xr:uid="{3CD4D261-E0BF-4E45-9B05-0B3C89F62A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B86FF-C78E-4607-85EA-4024A0878B00}">
  <sheetPr codeName="Munka20">
    <tabColor rgb="FF92D050"/>
  </sheetPr>
  <dimension ref="A1:C60"/>
  <sheetViews>
    <sheetView tabSelected="1" view="pageLayout" zoomScaleNormal="130" workbookViewId="0">
      <selection activeCell="C10" sqref="C10"/>
    </sheetView>
  </sheetViews>
  <sheetFormatPr defaultRowHeight="12.75" x14ac:dyDescent="0.2"/>
  <cols>
    <col min="1" max="1" width="13.83203125" style="70" customWidth="1"/>
    <col min="2" max="2" width="79.1640625" style="18" customWidth="1"/>
    <col min="3" max="3" width="25" style="76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5.2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6699387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v>5275108</v>
      </c>
    </row>
    <row r="11" spans="1:3" s="28" customFormat="1" ht="12" customHeight="1" x14ac:dyDescent="0.2">
      <c r="A11" s="32" t="s">
        <v>20</v>
      </c>
      <c r="B11" s="33" t="s">
        <v>21</v>
      </c>
      <c r="C11" s="34"/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/>
    </row>
    <row r="14" spans="1:3" s="28" customFormat="1" ht="12" customHeight="1" x14ac:dyDescent="0.2">
      <c r="A14" s="32" t="s">
        <v>26</v>
      </c>
      <c r="B14" s="33" t="s">
        <v>27</v>
      </c>
      <c r="C14" s="34">
        <v>1424279</v>
      </c>
    </row>
    <row r="15" spans="1:3" s="28" customFormat="1" ht="12" customHeight="1" x14ac:dyDescent="0.2">
      <c r="A15" s="32" t="s">
        <v>28</v>
      </c>
      <c r="B15" s="35" t="s">
        <v>29</v>
      </c>
      <c r="C15" s="34"/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8"/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 x14ac:dyDescent="0.2">
      <c r="A21" s="32" t="s">
        <v>40</v>
      </c>
      <c r="B21" s="39" t="s">
        <v>41</v>
      </c>
      <c r="C21" s="34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34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0" t="s">
        <v>48</v>
      </c>
      <c r="B25" s="41" t="s">
        <v>49</v>
      </c>
      <c r="C25" s="42"/>
    </row>
    <row r="26" spans="1:3" s="37" customFormat="1" ht="12" customHeight="1" thickBot="1" x14ac:dyDescent="0.25">
      <c r="A26" s="40" t="s">
        <v>50</v>
      </c>
      <c r="B26" s="41" t="s">
        <v>51</v>
      </c>
      <c r="C26" s="27">
        <f>+C27+C28</f>
        <v>0</v>
      </c>
    </row>
    <row r="27" spans="1:3" s="37" customFormat="1" ht="12" customHeight="1" x14ac:dyDescent="0.2">
      <c r="A27" s="43" t="s">
        <v>52</v>
      </c>
      <c r="B27" s="44" t="s">
        <v>43</v>
      </c>
      <c r="C27" s="45"/>
    </row>
    <row r="28" spans="1:3" s="37" customFormat="1" ht="12" customHeight="1" x14ac:dyDescent="0.2">
      <c r="A28" s="43" t="s">
        <v>53</v>
      </c>
      <c r="B28" s="46" t="s">
        <v>54</v>
      </c>
      <c r="C28" s="47"/>
    </row>
    <row r="29" spans="1:3" s="37" customFormat="1" ht="12" customHeight="1" thickBot="1" x14ac:dyDescent="0.25">
      <c r="A29" s="32" t="s">
        <v>55</v>
      </c>
      <c r="B29" s="48" t="s">
        <v>56</v>
      </c>
      <c r="C29" s="49"/>
    </row>
    <row r="30" spans="1:3" s="37" customFormat="1" ht="12" customHeight="1" thickBot="1" x14ac:dyDescent="0.25">
      <c r="A30" s="40" t="s">
        <v>57</v>
      </c>
      <c r="B30" s="41" t="s">
        <v>58</v>
      </c>
      <c r="C30" s="27">
        <f>+C31+C32+C33</f>
        <v>0</v>
      </c>
    </row>
    <row r="31" spans="1:3" s="37" customFormat="1" ht="12" customHeight="1" x14ac:dyDescent="0.2">
      <c r="A31" s="43" t="s">
        <v>59</v>
      </c>
      <c r="B31" s="44" t="s">
        <v>60</v>
      </c>
      <c r="C31" s="45"/>
    </row>
    <row r="32" spans="1:3" s="37" customFormat="1" ht="12" customHeight="1" x14ac:dyDescent="0.2">
      <c r="A32" s="43" t="s">
        <v>61</v>
      </c>
      <c r="B32" s="46" t="s">
        <v>62</v>
      </c>
      <c r="C32" s="47"/>
    </row>
    <row r="33" spans="1:3" s="37" customFormat="1" ht="12" customHeight="1" thickBot="1" x14ac:dyDescent="0.25">
      <c r="A33" s="32" t="s">
        <v>63</v>
      </c>
      <c r="B33" s="48" t="s">
        <v>64</v>
      </c>
      <c r="C33" s="49"/>
    </row>
    <row r="34" spans="1:3" s="28" customFormat="1" ht="12" customHeight="1" thickBot="1" x14ac:dyDescent="0.25">
      <c r="A34" s="40" t="s">
        <v>65</v>
      </c>
      <c r="B34" s="41" t="s">
        <v>66</v>
      </c>
      <c r="C34" s="42"/>
    </row>
    <row r="35" spans="1:3" s="28" customFormat="1" ht="12" customHeight="1" thickBot="1" x14ac:dyDescent="0.25">
      <c r="A35" s="40" t="s">
        <v>67</v>
      </c>
      <c r="B35" s="41" t="s">
        <v>68</v>
      </c>
      <c r="C35" s="50"/>
    </row>
    <row r="36" spans="1:3" s="28" customFormat="1" ht="12" customHeight="1" thickBot="1" x14ac:dyDescent="0.25">
      <c r="A36" s="19" t="s">
        <v>69</v>
      </c>
      <c r="B36" s="41" t="s">
        <v>70</v>
      </c>
      <c r="C36" s="51">
        <f>+C8+C20+C25+C26+C30+C34+C35</f>
        <v>6699387</v>
      </c>
    </row>
    <row r="37" spans="1:3" s="28" customFormat="1" ht="12" customHeight="1" thickBot="1" x14ac:dyDescent="0.25">
      <c r="A37" s="52" t="s">
        <v>71</v>
      </c>
      <c r="B37" s="41" t="s">
        <v>72</v>
      </c>
      <c r="C37" s="51">
        <f>+C38+C39+C40</f>
        <v>135445999</v>
      </c>
    </row>
    <row r="38" spans="1:3" s="28" customFormat="1" ht="12" customHeight="1" x14ac:dyDescent="0.2">
      <c r="A38" s="43" t="s">
        <v>73</v>
      </c>
      <c r="B38" s="44" t="s">
        <v>74</v>
      </c>
      <c r="C38" s="45">
        <f>2388345-28</f>
        <v>2388317</v>
      </c>
    </row>
    <row r="39" spans="1:3" s="28" customFormat="1" ht="12" customHeight="1" x14ac:dyDescent="0.2">
      <c r="A39" s="43" t="s">
        <v>75</v>
      </c>
      <c r="B39" s="46" t="s">
        <v>76</v>
      </c>
      <c r="C39" s="53"/>
    </row>
    <row r="40" spans="1:3" s="37" customFormat="1" ht="12" customHeight="1" thickBot="1" x14ac:dyDescent="0.25">
      <c r="A40" s="32" t="s">
        <v>77</v>
      </c>
      <c r="B40" s="48" t="s">
        <v>78</v>
      </c>
      <c r="C40" s="54">
        <f>133674788+28+345880-940400-22614</f>
        <v>133057682</v>
      </c>
    </row>
    <row r="41" spans="1:3" s="37" customFormat="1" ht="15" customHeight="1" thickBot="1" x14ac:dyDescent="0.25">
      <c r="A41" s="52" t="s">
        <v>79</v>
      </c>
      <c r="B41" s="55" t="s">
        <v>80</v>
      </c>
      <c r="C41" s="51">
        <f>+C36+C37</f>
        <v>142145386</v>
      </c>
    </row>
    <row r="42" spans="1:3" s="37" customFormat="1" ht="15" customHeight="1" x14ac:dyDescent="0.2">
      <c r="A42" s="56"/>
      <c r="B42" s="57"/>
      <c r="C42" s="58"/>
    </row>
    <row r="43" spans="1:3" ht="13.5" thickBot="1" x14ac:dyDescent="0.25">
      <c r="A43" s="59"/>
      <c r="B43" s="60"/>
      <c r="C43" s="61"/>
    </row>
    <row r="44" spans="1:3" s="22" customFormat="1" ht="16.5" customHeight="1" thickBot="1" x14ac:dyDescent="0.25">
      <c r="A44" s="62"/>
      <c r="B44" s="63" t="s">
        <v>81</v>
      </c>
      <c r="C44" s="51"/>
    </row>
    <row r="45" spans="1:3" s="64" customFormat="1" ht="12" customHeight="1" thickBot="1" x14ac:dyDescent="0.25">
      <c r="A45" s="40" t="s">
        <v>14</v>
      </c>
      <c r="B45" s="41" t="s">
        <v>82</v>
      </c>
      <c r="C45" s="27">
        <f>SUM(C46:C50)</f>
        <v>141200000</v>
      </c>
    </row>
    <row r="46" spans="1:3" ht="12" customHeight="1" x14ac:dyDescent="0.2">
      <c r="A46" s="32" t="s">
        <v>16</v>
      </c>
      <c r="B46" s="39" t="s">
        <v>83</v>
      </c>
      <c r="C46" s="65">
        <f>102376295-800000+450000</f>
        <v>102026295</v>
      </c>
    </row>
    <row r="47" spans="1:3" ht="12" customHeight="1" x14ac:dyDescent="0.2">
      <c r="A47" s="32" t="s">
        <v>18</v>
      </c>
      <c r="B47" s="33" t="s">
        <v>84</v>
      </c>
      <c r="C47" s="66">
        <f>22455001-140400+78975</f>
        <v>22393576</v>
      </c>
    </row>
    <row r="48" spans="1:3" ht="12" customHeight="1" x14ac:dyDescent="0.2">
      <c r="A48" s="32" t="s">
        <v>20</v>
      </c>
      <c r="B48" s="33" t="s">
        <v>85</v>
      </c>
      <c r="C48" s="67">
        <f>16963224+345880-528975+200000-200000</f>
        <v>16780129</v>
      </c>
    </row>
    <row r="49" spans="1:3" ht="12" customHeight="1" x14ac:dyDescent="0.2">
      <c r="A49" s="32" t="s">
        <v>22</v>
      </c>
      <c r="B49" s="33" t="s">
        <v>86</v>
      </c>
      <c r="C49" s="68"/>
    </row>
    <row r="50" spans="1:3" ht="12" customHeight="1" thickBot="1" x14ac:dyDescent="0.25">
      <c r="A50" s="32" t="s">
        <v>24</v>
      </c>
      <c r="B50" s="33" t="s">
        <v>87</v>
      </c>
      <c r="C50" s="68"/>
    </row>
    <row r="51" spans="1:3" ht="12" customHeight="1" thickBot="1" x14ac:dyDescent="0.25">
      <c r="A51" s="40" t="s">
        <v>38</v>
      </c>
      <c r="B51" s="41" t="s">
        <v>88</v>
      </c>
      <c r="C51" s="27">
        <f>SUM(C52:C54)</f>
        <v>945386</v>
      </c>
    </row>
    <row r="52" spans="1:3" s="64" customFormat="1" ht="12" customHeight="1" x14ac:dyDescent="0.2">
      <c r="A52" s="32" t="s">
        <v>40</v>
      </c>
      <c r="B52" s="39" t="s">
        <v>89</v>
      </c>
      <c r="C52" s="65">
        <f>968000-22614</f>
        <v>945386</v>
      </c>
    </row>
    <row r="53" spans="1:3" ht="12" customHeight="1" x14ac:dyDescent="0.2">
      <c r="A53" s="32" t="s">
        <v>42</v>
      </c>
      <c r="B53" s="33" t="s">
        <v>90</v>
      </c>
      <c r="C53" s="68"/>
    </row>
    <row r="54" spans="1:3" ht="12" customHeight="1" x14ac:dyDescent="0.2">
      <c r="A54" s="32" t="s">
        <v>44</v>
      </c>
      <c r="B54" s="33" t="s">
        <v>91</v>
      </c>
      <c r="C54" s="68"/>
    </row>
    <row r="55" spans="1:3" ht="12" customHeight="1" thickBot="1" x14ac:dyDescent="0.25">
      <c r="A55" s="32" t="s">
        <v>46</v>
      </c>
      <c r="B55" s="33" t="s">
        <v>92</v>
      </c>
      <c r="C55" s="68"/>
    </row>
    <row r="56" spans="1:3" ht="15" customHeight="1" thickBot="1" x14ac:dyDescent="0.25">
      <c r="A56" s="40" t="s">
        <v>48</v>
      </c>
      <c r="B56" s="41" t="s">
        <v>93</v>
      </c>
      <c r="C56" s="42"/>
    </row>
    <row r="57" spans="1:3" ht="13.5" thickBot="1" x14ac:dyDescent="0.25">
      <c r="A57" s="40" t="s">
        <v>50</v>
      </c>
      <c r="B57" s="69" t="s">
        <v>94</v>
      </c>
      <c r="C57" s="27">
        <f>+C45+C51+C56</f>
        <v>142145386</v>
      </c>
    </row>
    <row r="58" spans="1:3" ht="15" customHeight="1" thickBot="1" x14ac:dyDescent="0.25">
      <c r="C58" s="71"/>
    </row>
    <row r="59" spans="1:3" ht="14.25" customHeight="1" thickBot="1" x14ac:dyDescent="0.25">
      <c r="A59" s="72" t="s">
        <v>95</v>
      </c>
      <c r="B59" s="73"/>
      <c r="C59" s="74">
        <v>35</v>
      </c>
    </row>
    <row r="60" spans="1:3" ht="13.5" thickBot="1" x14ac:dyDescent="0.25">
      <c r="A60" s="72" t="s">
        <v>96</v>
      </c>
      <c r="B60" s="73"/>
      <c r="C60" s="75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&amp;R20. melléklet a 15/2018.(VI.29.)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9.6.1. sz. mell Kornisné Kp. </vt:lpstr>
      <vt:lpstr>'9.6.1. sz. mell Kornisné Kp. 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2018-06-29T06:26:54Z</dcterms:created>
  <dcterms:modified xsi:type="dcterms:W3CDTF">2018-06-29T06:26:55Z</dcterms:modified>
</cp:coreProperties>
</file>