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75" windowWidth="9420" windowHeight="5010"/>
  </bookViews>
  <sheets>
    <sheet name="Munka1" sheetId="1" r:id="rId1"/>
  </sheets>
  <definedNames>
    <definedName name="_xlnm.Print_Area" localSheetId="0">Munka1!$A$2:$F$57</definedName>
  </definedNames>
  <calcPr calcId="124519"/>
</workbook>
</file>

<file path=xl/calcChain.xml><?xml version="1.0" encoding="utf-8"?>
<calcChain xmlns="http://schemas.openxmlformats.org/spreadsheetml/2006/main">
  <c r="B7" i="1"/>
  <c r="B8"/>
  <c r="B9"/>
  <c r="E56"/>
  <c r="D56"/>
  <c r="C56"/>
  <c r="F54"/>
  <c r="F53"/>
  <c r="F52"/>
  <c r="F51"/>
  <c r="F50"/>
  <c r="F49"/>
  <c r="D10"/>
  <c r="D11"/>
  <c r="D14"/>
  <c r="D15"/>
  <c r="D20"/>
  <c r="C8"/>
  <c r="D8" s="1"/>
  <c r="C9"/>
  <c r="D9" s="1"/>
  <c r="C10"/>
  <c r="C12"/>
  <c r="D12" s="1"/>
  <c r="C14"/>
  <c r="C15"/>
  <c r="C16"/>
  <c r="D16" s="1"/>
  <c r="C17"/>
  <c r="D17" s="1"/>
  <c r="C18"/>
  <c r="D18" s="1"/>
  <c r="D19"/>
  <c r="C20"/>
  <c r="C7"/>
  <c r="D7" s="1"/>
  <c r="B13"/>
  <c r="C13" s="1"/>
  <c r="D13" s="1"/>
  <c r="B34"/>
  <c r="B11"/>
  <c r="D34"/>
  <c r="C28"/>
  <c r="C34"/>
  <c r="D28"/>
  <c r="B28"/>
  <c r="B35" s="1"/>
  <c r="B21"/>
  <c r="C21" s="1"/>
  <c r="D21" s="1"/>
  <c r="D36" s="1"/>
  <c r="B36" l="1"/>
  <c r="F56"/>
  <c r="C36"/>
  <c r="C35"/>
  <c r="D35"/>
</calcChain>
</file>

<file path=xl/sharedStrings.xml><?xml version="1.0" encoding="utf-8"?>
<sst xmlns="http://schemas.openxmlformats.org/spreadsheetml/2006/main" count="45" uniqueCount="42">
  <si>
    <t>Megnevezés</t>
  </si>
  <si>
    <t>I. Működési bevételek és kiadások</t>
  </si>
  <si>
    <t>Intézményi műk. bevételek (levonva a felhalmozási ÁFA  visszatérítések, értékesített tárgyi eszközök és inmateriális javak ÁFÁ-ja)</t>
  </si>
  <si>
    <t>Önkormányzatok sajátos működési bevételei</t>
  </si>
  <si>
    <t>Önkormányzatok költségvetési támogatása</t>
  </si>
  <si>
    <t>Működési célú pénzeszköz-átvétel</t>
  </si>
  <si>
    <t>Működési célú bevételek összesen:</t>
  </si>
  <si>
    <t>Személyi juttatások</t>
  </si>
  <si>
    <t>Munkaadókat terhelő járulékok</t>
  </si>
  <si>
    <t>Dologi kiadások és egyéb folyó kiadások</t>
  </si>
  <si>
    <t>Működési célú pénzeszköz-átadás, egyéb tám.</t>
  </si>
  <si>
    <t xml:space="preserve">Működési célú  kiadások összesen: </t>
  </si>
  <si>
    <t xml:space="preserve"> II. Felhalmozási célú bevételek és kiadások</t>
  </si>
  <si>
    <t>Fejlesztési célú támogatás</t>
  </si>
  <si>
    <t>Felhalmozási célú pénzeszköz átvétel</t>
  </si>
  <si>
    <t>Felhalmozási célú előző évi pénzmaradvány igénybevétele</t>
  </si>
  <si>
    <t xml:space="preserve">Felhalmozási célú bevételek összesen: </t>
  </si>
  <si>
    <t>Felhalmozási kiadások (ÁFA-val együtt)</t>
  </si>
  <si>
    <t>Felhalmozási célú kiadások összesen:</t>
  </si>
  <si>
    <t>Önkormányzat bevételei összesen:</t>
  </si>
  <si>
    <t xml:space="preserve">Önkormányzat kiadásai összesen: </t>
  </si>
  <si>
    <t>2014. évre</t>
  </si>
  <si>
    <t>2015. évre</t>
  </si>
  <si>
    <t>A működési és fejlesztési célú bevételek és kiadások 2014-2015-2016. évi alakulását külön bemutató mérleg</t>
  </si>
  <si>
    <t>2016. évre</t>
  </si>
  <si>
    <t>Intézmény finanszírozás</t>
  </si>
  <si>
    <t>Előző évi pénzmaradvány igénybevétele</t>
  </si>
  <si>
    <t>Kaszaper Község Önkormányzatának többéves kihatással járó kötelezettségei</t>
  </si>
  <si>
    <t>ezer Ft-ban</t>
  </si>
  <si>
    <t xml:space="preserve">Összege   </t>
  </si>
  <si>
    <t>Összesen</t>
  </si>
  <si>
    <t>Készfizető kezesség:</t>
  </si>
  <si>
    <t>Alapítvány a Kaszaperiek Boldogulásáért</t>
  </si>
  <si>
    <t>Sportegyesület Kaszaper</t>
  </si>
  <si>
    <t>Futball Club Kaszaper</t>
  </si>
  <si>
    <t>Összesen:</t>
  </si>
  <si>
    <t>Tartalék</t>
  </si>
  <si>
    <t>Kaszaper Kult.Sport,Szoc.Szolg.Nonprofit KFT</t>
  </si>
  <si>
    <t xml:space="preserve">Rövid lejáratú folyószámla hitel </t>
  </si>
  <si>
    <t>Kaszaper-Ép KFT közmű  vagyon felújítás</t>
  </si>
  <si>
    <t>Napközikonyha önerő</t>
  </si>
  <si>
    <t>Nonprofit Kft alaptőke kiegészítése</t>
  </si>
</sst>
</file>

<file path=xl/styles.xml><?xml version="1.0" encoding="utf-8"?>
<styleSheet xmlns="http://schemas.openxmlformats.org/spreadsheetml/2006/main">
  <fonts count="7">
    <font>
      <sz val="10"/>
      <name val="Arial CE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1"/>
      <name val="Arial CE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8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/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3" xfId="0" applyBorder="1" applyAlignment="1">
      <alignment wrapText="1"/>
    </xf>
    <xf numFmtId="3" fontId="0" fillId="0" borderId="4" xfId="0" applyNumberFormat="1" applyBorder="1"/>
    <xf numFmtId="3" fontId="0" fillId="0" borderId="5" xfId="0" applyNumberFormat="1" applyBorder="1"/>
    <xf numFmtId="0" fontId="2" fillId="0" borderId="3" xfId="0" applyFont="1" applyBorder="1" applyAlignment="1">
      <alignment wrapText="1"/>
    </xf>
    <xf numFmtId="3" fontId="2" fillId="0" borderId="4" xfId="0" applyNumberFormat="1" applyFont="1" applyBorder="1"/>
    <xf numFmtId="3" fontId="2" fillId="0" borderId="5" xfId="0" applyNumberFormat="1" applyFont="1" applyBorder="1"/>
    <xf numFmtId="3" fontId="0" fillId="0" borderId="6" xfId="0" applyNumberFormat="1" applyBorder="1"/>
    <xf numFmtId="3" fontId="0" fillId="0" borderId="7" xfId="0" applyNumberFormat="1" applyBorder="1"/>
    <xf numFmtId="3" fontId="2" fillId="0" borderId="8" xfId="0" applyNumberFormat="1" applyFont="1" applyBorder="1"/>
    <xf numFmtId="3" fontId="1" fillId="0" borderId="8" xfId="0" applyNumberFormat="1" applyFont="1" applyBorder="1"/>
    <xf numFmtId="3" fontId="1" fillId="0" borderId="9" xfId="0" applyNumberFormat="1" applyFont="1" applyBorder="1"/>
    <xf numFmtId="0" fontId="3" fillId="0" borderId="0" xfId="1"/>
    <xf numFmtId="0" fontId="3" fillId="0" borderId="0" xfId="1" applyAlignment="1">
      <alignment horizontal="right"/>
    </xf>
    <xf numFmtId="0" fontId="3" fillId="0" borderId="16" xfId="1" applyBorder="1"/>
    <xf numFmtId="0" fontId="4" fillId="0" borderId="17" xfId="1" applyFont="1" applyBorder="1"/>
    <xf numFmtId="0" fontId="3" fillId="0" borderId="18" xfId="1" applyBorder="1"/>
    <xf numFmtId="0" fontId="4" fillId="0" borderId="18" xfId="1" applyFont="1" applyBorder="1"/>
    <xf numFmtId="0" fontId="4" fillId="0" borderId="19" xfId="1" applyFont="1" applyBorder="1"/>
    <xf numFmtId="0" fontId="3" fillId="0" borderId="20" xfId="1" applyBorder="1"/>
    <xf numFmtId="3" fontId="3" fillId="0" borderId="14" xfId="1" applyNumberFormat="1" applyBorder="1"/>
    <xf numFmtId="3" fontId="3" fillId="0" borderId="20" xfId="1" applyNumberFormat="1" applyBorder="1"/>
    <xf numFmtId="3" fontId="4" fillId="0" borderId="15" xfId="1" applyNumberFormat="1" applyFont="1" applyBorder="1"/>
    <xf numFmtId="0" fontId="4" fillId="0" borderId="20" xfId="1" applyFont="1" applyBorder="1"/>
    <xf numFmtId="3" fontId="3" fillId="0" borderId="18" xfId="1" applyNumberFormat="1" applyBorder="1"/>
    <xf numFmtId="3" fontId="4" fillId="0" borderId="18" xfId="1" applyNumberFormat="1" applyFont="1" applyBorder="1"/>
    <xf numFmtId="0" fontId="4" fillId="0" borderId="21" xfId="1" applyFont="1" applyBorder="1"/>
    <xf numFmtId="3" fontId="4" fillId="0" borderId="21" xfId="1" applyNumberFormat="1" applyFont="1" applyBorder="1"/>
    <xf numFmtId="3" fontId="5" fillId="0" borderId="4" xfId="0" applyNumberFormat="1" applyFont="1" applyBorder="1"/>
    <xf numFmtId="3" fontId="5" fillId="0" borderId="5" xfId="0" applyNumberFormat="1" applyFont="1" applyBorder="1"/>
    <xf numFmtId="0" fontId="0" fillId="0" borderId="22" xfId="0" applyBorder="1" applyAlignment="1">
      <alignment wrapText="1"/>
    </xf>
    <xf numFmtId="3" fontId="0" fillId="0" borderId="23" xfId="0" applyNumberFormat="1" applyBorder="1"/>
    <xf numFmtId="0" fontId="0" fillId="0" borderId="24" xfId="0" applyBorder="1" applyAlignment="1">
      <alignment wrapText="1"/>
    </xf>
    <xf numFmtId="3" fontId="0" fillId="0" borderId="25" xfId="0" applyNumberFormat="1" applyBorder="1"/>
    <xf numFmtId="3" fontId="0" fillId="0" borderId="26" xfId="0" applyNumberFormat="1" applyBorder="1"/>
    <xf numFmtId="0" fontId="6" fillId="0" borderId="4" xfId="0" applyFont="1" applyBorder="1" applyAlignment="1">
      <alignment horizontal="left" vertical="center" wrapText="1" indent="1"/>
    </xf>
    <xf numFmtId="3" fontId="0" fillId="0" borderId="4" xfId="0" applyNumberForma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0" xfId="1" applyFont="1" applyAlignment="1">
      <alignment horizontal="center" shrinkToFit="1"/>
    </xf>
    <xf numFmtId="0" fontId="0" fillId="0" borderId="0" xfId="0" applyAlignment="1">
      <alignment horizontal="center" shrinkToFit="1"/>
    </xf>
  </cellXfs>
  <cellStyles count="2">
    <cellStyle name="Normál" xfId="0" builtinId="0"/>
    <cellStyle name="Normál_11 ktv- Dabas 2012.évi költségvetés mellékletei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6"/>
  <sheetViews>
    <sheetView tabSelected="1" view="pageLayout" zoomScaleSheetLayoutView="100" workbookViewId="0">
      <selection activeCell="A2" sqref="A2:D3"/>
    </sheetView>
  </sheetViews>
  <sheetFormatPr defaultRowHeight="12.75"/>
  <cols>
    <col min="1" max="1" width="48.28515625" style="1" customWidth="1"/>
    <col min="2" max="3" width="12" customWidth="1"/>
    <col min="4" max="4" width="11.85546875" customWidth="1"/>
  </cols>
  <sheetData>
    <row r="1" spans="1:11" ht="1.5" customHeight="1" thickBot="1"/>
    <row r="2" spans="1:11" ht="65.25" customHeight="1">
      <c r="A2" s="47" t="s">
        <v>23</v>
      </c>
      <c r="B2" s="48"/>
      <c r="C2" s="48"/>
      <c r="D2" s="49"/>
      <c r="E2" s="19"/>
      <c r="F2" s="19"/>
      <c r="G2" s="19"/>
      <c r="H2" s="19"/>
      <c r="I2" s="19"/>
      <c r="J2" s="19"/>
      <c r="K2" s="20"/>
    </row>
    <row r="3" spans="1:11" hidden="1">
      <c r="A3" s="50"/>
      <c r="B3" s="51"/>
      <c r="C3" s="51"/>
      <c r="D3" s="52"/>
      <c r="E3" s="19"/>
      <c r="F3" s="19"/>
      <c r="G3" s="19"/>
      <c r="H3" s="19"/>
      <c r="I3" s="19"/>
      <c r="J3" s="19"/>
      <c r="K3" s="19"/>
    </row>
    <row r="4" spans="1:11" ht="30.75" customHeight="1">
      <c r="A4" s="53"/>
      <c r="B4" s="54"/>
      <c r="C4" s="54"/>
      <c r="D4" s="55"/>
      <c r="E4" s="19"/>
    </row>
    <row r="5" spans="1:11" ht="27" customHeight="1">
      <c r="A5" s="5" t="s">
        <v>0</v>
      </c>
      <c r="B5" s="6" t="s">
        <v>21</v>
      </c>
      <c r="C5" s="6" t="s">
        <v>22</v>
      </c>
      <c r="D5" s="7" t="s">
        <v>24</v>
      </c>
      <c r="E5" s="19"/>
    </row>
    <row r="6" spans="1:11" ht="27.75" customHeight="1">
      <c r="A6" s="44" t="s">
        <v>1</v>
      </c>
      <c r="B6" s="45"/>
      <c r="C6" s="45"/>
      <c r="D6" s="46"/>
      <c r="E6" s="19"/>
    </row>
    <row r="7" spans="1:11" ht="38.25">
      <c r="A7" s="8" t="s">
        <v>2</v>
      </c>
      <c r="B7" s="9">
        <f>38360-7620</f>
        <v>30740</v>
      </c>
      <c r="C7" s="9">
        <f>B7*1.03</f>
        <v>31662.2</v>
      </c>
      <c r="D7" s="10">
        <f>C7*1.03</f>
        <v>32612.066000000003</v>
      </c>
      <c r="E7" s="19"/>
    </row>
    <row r="8" spans="1:11" ht="18" customHeight="1">
      <c r="A8" s="8" t="s">
        <v>3</v>
      </c>
      <c r="B8" s="9">
        <f>20225+3050-5000</f>
        <v>18275</v>
      </c>
      <c r="C8" s="9">
        <f t="shared" ref="C8:D21" si="0">B8*1.03</f>
        <v>18823.25</v>
      </c>
      <c r="D8" s="10">
        <f t="shared" si="0"/>
        <v>19387.947500000002</v>
      </c>
      <c r="E8" s="19"/>
    </row>
    <row r="9" spans="1:11" ht="18" customHeight="1">
      <c r="A9" s="8" t="s">
        <v>4</v>
      </c>
      <c r="B9" s="9">
        <f>126243+22560</f>
        <v>148803</v>
      </c>
      <c r="C9" s="9">
        <f t="shared" si="0"/>
        <v>153267.09</v>
      </c>
      <c r="D9" s="10">
        <f t="shared" si="0"/>
        <v>157865.10269999999</v>
      </c>
      <c r="E9" s="19"/>
    </row>
    <row r="10" spans="1:11" ht="18.75" customHeight="1">
      <c r="A10" s="8" t="s">
        <v>5</v>
      </c>
      <c r="B10" s="9">
        <v>82353</v>
      </c>
      <c r="C10" s="9">
        <f t="shared" si="0"/>
        <v>84823.59</v>
      </c>
      <c r="D10" s="10">
        <f t="shared" si="0"/>
        <v>87368.297699999996</v>
      </c>
      <c r="E10" s="19"/>
    </row>
    <row r="11" spans="1:11" ht="26.25" customHeight="1">
      <c r="A11" s="8" t="s">
        <v>26</v>
      </c>
      <c r="B11" s="9">
        <f>27451-17757</f>
        <v>9694</v>
      </c>
      <c r="C11" s="9">
        <v>0</v>
      </c>
      <c r="D11" s="10">
        <f t="shared" ref="D11:D21" si="1">C11*1.03</f>
        <v>0</v>
      </c>
      <c r="E11" s="19"/>
    </row>
    <row r="12" spans="1:11" ht="18" customHeight="1">
      <c r="A12" s="8" t="s">
        <v>25</v>
      </c>
      <c r="B12" s="9">
        <v>0</v>
      </c>
      <c r="C12" s="9">
        <f t="shared" si="0"/>
        <v>0</v>
      </c>
      <c r="D12" s="10">
        <f t="shared" si="1"/>
        <v>0</v>
      </c>
      <c r="E12" s="19"/>
    </row>
    <row r="13" spans="1:11" ht="18" customHeight="1">
      <c r="A13" s="11" t="s">
        <v>6</v>
      </c>
      <c r="B13" s="12">
        <f>SUM(B7:B12)</f>
        <v>289865</v>
      </c>
      <c r="C13" s="35">
        <f t="shared" si="0"/>
        <v>298560.95</v>
      </c>
      <c r="D13" s="36">
        <f t="shared" si="1"/>
        <v>307517.77850000001</v>
      </c>
      <c r="E13" s="19"/>
    </row>
    <row r="14" spans="1:11" ht="18" customHeight="1">
      <c r="A14" s="8" t="s">
        <v>7</v>
      </c>
      <c r="B14" s="9">
        <v>131527</v>
      </c>
      <c r="C14" s="9">
        <f t="shared" si="0"/>
        <v>135472.81</v>
      </c>
      <c r="D14" s="10">
        <f t="shared" si="1"/>
        <v>139536.99429999999</v>
      </c>
      <c r="E14" s="19"/>
    </row>
    <row r="15" spans="1:11" ht="18" customHeight="1">
      <c r="A15" s="8" t="s">
        <v>8</v>
      </c>
      <c r="B15" s="9">
        <v>26629</v>
      </c>
      <c r="C15" s="9">
        <f t="shared" si="0"/>
        <v>27427.87</v>
      </c>
      <c r="D15" s="10">
        <f t="shared" si="1"/>
        <v>28250.706099999999</v>
      </c>
      <c r="E15" s="19"/>
    </row>
    <row r="16" spans="1:11" ht="18" customHeight="1">
      <c r="A16" s="8" t="s">
        <v>9</v>
      </c>
      <c r="B16" s="9">
        <v>122158</v>
      </c>
      <c r="C16" s="9">
        <f t="shared" si="0"/>
        <v>125822.74</v>
      </c>
      <c r="D16" s="10">
        <f t="shared" si="1"/>
        <v>129597.42220000002</v>
      </c>
      <c r="E16" s="19"/>
    </row>
    <row r="17" spans="1:5" ht="18" customHeight="1">
      <c r="A17" s="8" t="s">
        <v>10</v>
      </c>
      <c r="B17" s="9">
        <v>9551</v>
      </c>
      <c r="C17" s="9">
        <f t="shared" si="0"/>
        <v>9837.5300000000007</v>
      </c>
      <c r="D17" s="10">
        <f t="shared" si="1"/>
        <v>10132.655900000002</v>
      </c>
      <c r="E17" s="19"/>
    </row>
    <row r="18" spans="1:5" ht="18" customHeight="1">
      <c r="A18" s="8" t="s">
        <v>25</v>
      </c>
      <c r="B18" s="9">
        <v>0</v>
      </c>
      <c r="C18" s="9">
        <f t="shared" si="0"/>
        <v>0</v>
      </c>
      <c r="D18" s="10">
        <f t="shared" si="1"/>
        <v>0</v>
      </c>
      <c r="E18" s="19"/>
    </row>
    <row r="19" spans="1:5" ht="18" customHeight="1">
      <c r="A19" s="8" t="s">
        <v>36</v>
      </c>
      <c r="B19" s="9">
        <v>0</v>
      </c>
      <c r="C19" s="9">
        <v>0</v>
      </c>
      <c r="D19" s="10">
        <f t="shared" si="1"/>
        <v>0</v>
      </c>
      <c r="E19" s="19"/>
    </row>
    <row r="20" spans="1:5" ht="18" customHeight="1">
      <c r="A20" s="8"/>
      <c r="B20" s="9"/>
      <c r="C20" s="9">
        <f t="shared" si="0"/>
        <v>0</v>
      </c>
      <c r="D20" s="10">
        <f t="shared" si="1"/>
        <v>0</v>
      </c>
    </row>
    <row r="21" spans="1:5" ht="18" customHeight="1">
      <c r="A21" s="11" t="s">
        <v>11</v>
      </c>
      <c r="B21" s="12">
        <f>SUM(B14:B20)</f>
        <v>289865</v>
      </c>
      <c r="C21" s="35">
        <f t="shared" si="0"/>
        <v>298560.95</v>
      </c>
      <c r="D21" s="36">
        <f t="shared" si="1"/>
        <v>307517.77850000001</v>
      </c>
    </row>
    <row r="22" spans="1:5" ht="41.25" customHeight="1">
      <c r="A22" s="44" t="s">
        <v>12</v>
      </c>
      <c r="B22" s="45"/>
      <c r="C22" s="45"/>
      <c r="D22" s="46"/>
    </row>
    <row r="23" spans="1:5" ht="18" customHeight="1">
      <c r="A23" s="8" t="s">
        <v>13</v>
      </c>
      <c r="B23" s="9"/>
      <c r="C23" s="9"/>
      <c r="D23" s="10"/>
    </row>
    <row r="24" spans="1:5" ht="18" customHeight="1">
      <c r="A24" s="8" t="s">
        <v>14</v>
      </c>
      <c r="B24" s="9">
        <v>91693</v>
      </c>
      <c r="C24" s="9">
        <v>0</v>
      </c>
      <c r="D24" s="10">
        <v>0</v>
      </c>
    </row>
    <row r="25" spans="1:5" ht="18" customHeight="1">
      <c r="A25" s="8" t="s">
        <v>38</v>
      </c>
      <c r="B25" s="9">
        <v>16253</v>
      </c>
      <c r="C25" s="9"/>
      <c r="D25" s="10"/>
    </row>
    <row r="26" spans="1:5" ht="26.25" customHeight="1">
      <c r="A26" s="8" t="s">
        <v>15</v>
      </c>
      <c r="B26" s="9"/>
      <c r="C26" s="9"/>
      <c r="D26" s="10"/>
    </row>
    <row r="27" spans="1:5" ht="21.95" customHeight="1">
      <c r="A27" s="8" t="s">
        <v>26</v>
      </c>
      <c r="B27" s="9">
        <v>17757</v>
      </c>
      <c r="C27" s="9">
        <v>0</v>
      </c>
      <c r="D27" s="10">
        <v>0</v>
      </c>
    </row>
    <row r="28" spans="1:5" ht="18" customHeight="1">
      <c r="A28" s="11" t="s">
        <v>16</v>
      </c>
      <c r="B28" s="12">
        <f>SUM(B23:B27)</f>
        <v>125703</v>
      </c>
      <c r="C28" s="12">
        <f>SUM(C23:C27)</f>
        <v>0</v>
      </c>
      <c r="D28" s="13">
        <f>SUM(D23:D27)</f>
        <v>0</v>
      </c>
    </row>
    <row r="29" spans="1:5" ht="18" customHeight="1">
      <c r="A29" s="37" t="s">
        <v>17</v>
      </c>
      <c r="B29" s="38">
        <v>109450</v>
      </c>
      <c r="C29" s="9">
        <v>0</v>
      </c>
      <c r="D29" s="10">
        <v>0</v>
      </c>
    </row>
    <row r="30" spans="1:5" ht="18" customHeight="1">
      <c r="A30" s="42" t="s">
        <v>39</v>
      </c>
      <c r="B30" s="43">
        <v>9933</v>
      </c>
      <c r="C30" s="41"/>
      <c r="D30" s="10"/>
    </row>
    <row r="31" spans="1:5" ht="18" customHeight="1">
      <c r="A31" s="42" t="s">
        <v>40</v>
      </c>
      <c r="B31" s="43">
        <v>3320</v>
      </c>
      <c r="C31" s="41"/>
      <c r="D31" s="10"/>
    </row>
    <row r="32" spans="1:5" ht="18" customHeight="1">
      <c r="A32" s="42" t="s">
        <v>41</v>
      </c>
      <c r="B32" s="43">
        <v>3000</v>
      </c>
      <c r="C32" s="41"/>
      <c r="D32" s="10"/>
    </row>
    <row r="33" spans="1:6" ht="18" customHeight="1" thickBot="1">
      <c r="A33" s="39"/>
      <c r="B33" s="40"/>
      <c r="C33" s="14"/>
      <c r="D33" s="15"/>
    </row>
    <row r="34" spans="1:6" ht="15.75" thickBot="1">
      <c r="A34" s="4" t="s">
        <v>18</v>
      </c>
      <c r="B34" s="16">
        <f>SUM(B29:B33)</f>
        <v>125703</v>
      </c>
      <c r="C34" s="16">
        <f>SUM(C29:C32)</f>
        <v>0</v>
      </c>
      <c r="D34" s="16">
        <f>SUM(D29:D33)</f>
        <v>0</v>
      </c>
    </row>
    <row r="35" spans="1:6" ht="19.5" customHeight="1" thickBot="1">
      <c r="A35" s="3" t="s">
        <v>19</v>
      </c>
      <c r="B35" s="17">
        <f>B13+B28</f>
        <v>415568</v>
      </c>
      <c r="C35" s="17">
        <f>C13+C28</f>
        <v>298560.95</v>
      </c>
      <c r="D35" s="18">
        <f>D13+D28</f>
        <v>307517.77850000001</v>
      </c>
    </row>
    <row r="36" spans="1:6" ht="20.25" customHeight="1" thickBot="1">
      <c r="A36" s="3" t="s">
        <v>20</v>
      </c>
      <c r="B36" s="17">
        <f>B21+B34</f>
        <v>415568</v>
      </c>
      <c r="C36" s="17">
        <f>C21+C34</f>
        <v>298560.95</v>
      </c>
      <c r="D36" s="18">
        <f>D21+D34</f>
        <v>307517.77850000001</v>
      </c>
    </row>
    <row r="37" spans="1:6">
      <c r="B37" s="2"/>
      <c r="D37" s="2"/>
    </row>
    <row r="41" spans="1:6">
      <c r="A41" s="56" t="s">
        <v>27</v>
      </c>
      <c r="B41" s="57"/>
      <c r="C41" s="57"/>
      <c r="D41" s="57"/>
      <c r="E41" s="57"/>
      <c r="F41" s="57"/>
    </row>
    <row r="42" spans="1:6">
      <c r="A42" s="57"/>
      <c r="B42" s="57"/>
      <c r="C42" s="57"/>
      <c r="D42" s="57"/>
      <c r="E42" s="57"/>
      <c r="F42" s="57"/>
    </row>
    <row r="43" spans="1:6">
      <c r="A43" s="19"/>
      <c r="B43" s="19"/>
      <c r="C43" s="19"/>
      <c r="D43" s="19"/>
      <c r="E43" s="19"/>
      <c r="F43" s="19"/>
    </row>
    <row r="44" spans="1:6" ht="13.5" thickBot="1">
      <c r="A44" s="19"/>
      <c r="B44" s="19"/>
      <c r="C44" s="19"/>
      <c r="D44" s="19"/>
      <c r="E44" s="19"/>
      <c r="F44" s="19"/>
    </row>
    <row r="45" spans="1:6">
      <c r="A45" s="21"/>
      <c r="B45" s="21"/>
      <c r="C45" s="21"/>
      <c r="D45" s="21"/>
      <c r="E45" s="21"/>
      <c r="F45" s="21" t="s">
        <v>28</v>
      </c>
    </row>
    <row r="46" spans="1:6" ht="13.5" thickBot="1">
      <c r="A46" s="22" t="s">
        <v>0</v>
      </c>
      <c r="B46" s="22" t="s">
        <v>29</v>
      </c>
      <c r="C46" s="22">
        <v>2014</v>
      </c>
      <c r="D46" s="22">
        <v>2015</v>
      </c>
      <c r="E46" s="22">
        <v>2016</v>
      </c>
      <c r="F46" s="22" t="s">
        <v>30</v>
      </c>
    </row>
    <row r="47" spans="1:6">
      <c r="A47" s="23"/>
      <c r="B47" s="23"/>
      <c r="C47" s="23"/>
      <c r="D47" s="23"/>
      <c r="E47" s="23"/>
      <c r="F47" s="23"/>
    </row>
    <row r="48" spans="1:6" ht="13.5" thickBot="1">
      <c r="A48" s="24"/>
      <c r="B48" s="23"/>
      <c r="C48" s="23"/>
      <c r="D48" s="23"/>
      <c r="E48" s="23"/>
      <c r="F48" s="24"/>
    </row>
    <row r="49" spans="1:6">
      <c r="A49" s="25" t="s">
        <v>31</v>
      </c>
      <c r="B49" s="26"/>
      <c r="C49" s="27"/>
      <c r="D49" s="28"/>
      <c r="E49" s="28"/>
      <c r="F49" s="29">
        <f>SUM(C49:E49)</f>
        <v>0</v>
      </c>
    </row>
    <row r="50" spans="1:6">
      <c r="A50" s="30"/>
      <c r="B50" s="26"/>
      <c r="C50" s="27"/>
      <c r="D50" s="28"/>
      <c r="E50" s="28"/>
      <c r="F50" s="29">
        <f t="shared" ref="F50:F54" si="2">SUM(C50:E50)</f>
        <v>0</v>
      </c>
    </row>
    <row r="51" spans="1:6">
      <c r="A51" s="30" t="s">
        <v>32</v>
      </c>
      <c r="B51" s="26">
        <v>9700</v>
      </c>
      <c r="C51" s="27">
        <v>9700</v>
      </c>
      <c r="D51" s="28">
        <v>0</v>
      </c>
      <c r="E51" s="28">
        <v>0</v>
      </c>
      <c r="F51" s="29">
        <f t="shared" si="2"/>
        <v>9700</v>
      </c>
    </row>
    <row r="52" spans="1:6">
      <c r="A52" s="30" t="s">
        <v>33</v>
      </c>
      <c r="B52" s="26">
        <v>4990</v>
      </c>
      <c r="C52" s="27">
        <v>4990</v>
      </c>
      <c r="D52" s="28">
        <v>0</v>
      </c>
      <c r="E52" s="28">
        <v>0</v>
      </c>
      <c r="F52" s="29">
        <f t="shared" si="2"/>
        <v>4990</v>
      </c>
    </row>
    <row r="53" spans="1:6">
      <c r="A53" s="30" t="s">
        <v>34</v>
      </c>
      <c r="B53" s="26">
        <v>4989</v>
      </c>
      <c r="C53" s="27">
        <v>4989</v>
      </c>
      <c r="D53" s="28">
        <v>0</v>
      </c>
      <c r="E53" s="28">
        <v>0</v>
      </c>
      <c r="F53" s="29">
        <f t="shared" si="2"/>
        <v>4989</v>
      </c>
    </row>
    <row r="54" spans="1:6">
      <c r="A54" s="30" t="s">
        <v>37</v>
      </c>
      <c r="B54" s="26">
        <v>17319</v>
      </c>
      <c r="C54" s="27">
        <v>17319</v>
      </c>
      <c r="D54" s="28">
        <v>0</v>
      </c>
      <c r="E54" s="28">
        <v>0</v>
      </c>
      <c r="F54" s="29">
        <f t="shared" si="2"/>
        <v>17319</v>
      </c>
    </row>
    <row r="55" spans="1:6" ht="13.5" thickBot="1">
      <c r="A55" s="24"/>
      <c r="B55" s="23"/>
      <c r="C55" s="31"/>
      <c r="D55" s="31"/>
      <c r="E55" s="31"/>
      <c r="F55" s="32"/>
    </row>
    <row r="56" spans="1:6" ht="13.5" thickBot="1">
      <c r="A56" s="33" t="s">
        <v>35</v>
      </c>
      <c r="B56" s="33"/>
      <c r="C56" s="34">
        <f>SUM(C48:C55)</f>
        <v>36998</v>
      </c>
      <c r="D56" s="34">
        <f>SUM(D48:D55)</f>
        <v>0</v>
      </c>
      <c r="E56" s="34">
        <f>SUM(E48:E55)</f>
        <v>0</v>
      </c>
      <c r="F56" s="34">
        <f>SUM(C56:E56)</f>
        <v>36998</v>
      </c>
    </row>
  </sheetData>
  <mergeCells count="5">
    <mergeCell ref="A22:D22"/>
    <mergeCell ref="A6:D6"/>
    <mergeCell ref="A2:D3"/>
    <mergeCell ref="A4:D4"/>
    <mergeCell ref="A41:F42"/>
  </mergeCells>
  <phoneticPr fontId="0" type="noConversion"/>
  <printOptions horizontalCentered="1" headings="1" gridLines="1"/>
  <pageMargins left="0.78740157480314965" right="0.78740157480314965" top="0.98425196850393704" bottom="0.98425196850393704" header="0.51181102362204722" footer="0.51181102362204722"/>
  <pageSetup paperSize="9" scale="68" orientation="portrait" horizontalDpi="120" verticalDpi="144" r:id="rId1"/>
  <headerFooter alignWithMargins="0">
    <oddHeader>&amp;R8. melléklet az 1/2014. (II. 14.) ör. rendelethez.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>5948 Kaszaper Szent Gellért 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Giliczó Pálné</cp:lastModifiedBy>
  <cp:lastPrinted>2014-03-03T17:37:21Z</cp:lastPrinted>
  <dcterms:created xsi:type="dcterms:W3CDTF">2004-02-05T10:42:12Z</dcterms:created>
  <dcterms:modified xsi:type="dcterms:W3CDTF">2014-03-03T17:37:23Z</dcterms:modified>
</cp:coreProperties>
</file>