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Objects="none"/>
  <mc:AlternateContent xmlns:mc="http://schemas.openxmlformats.org/markup-compatibility/2006">
    <mc:Choice Requires="x15">
      <x15ac:absPath xmlns:x15ac="http://schemas.microsoft.com/office/spreadsheetml/2010/11/ac" url="D:\doksik\1 képviselő testület\jegyzőkönyvek\2019\rendeletek\"/>
    </mc:Choice>
  </mc:AlternateContent>
  <xr:revisionPtr revIDLastSave="0" documentId="8_{F5273857-CBEE-4006-B814-9882CD3CE6E4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Összevont" sheetId="1" r:id="rId1"/>
    <sheet name="Önk." sheetId="3" r:id="rId2"/>
    <sheet name="KÖH" sheetId="4" r:id="rId3"/>
    <sheet name="Óv. és Ko." sheetId="5" r:id="rId4"/>
  </sheets>
  <definedNames>
    <definedName name="_xlnm.Print_Area" localSheetId="0">Összevont!$A$1:$F$27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5" i="1" s="1"/>
  <c r="C10" i="1"/>
  <c r="C13" i="1" s="1"/>
  <c r="C15" i="1" s="1"/>
  <c r="C11" i="1"/>
  <c r="C7" i="1"/>
  <c r="C6" i="1"/>
  <c r="C5" i="1"/>
  <c r="C19" i="1"/>
  <c r="C16" i="1"/>
  <c r="G16" i="4"/>
  <c r="C23" i="1" l="1"/>
  <c r="B26" i="1" l="1"/>
  <c r="G22" i="4"/>
  <c r="G16" i="5"/>
  <c r="D25" i="1"/>
  <c r="D15" i="1"/>
  <c r="B14" i="1"/>
  <c r="B10" i="1"/>
  <c r="B13" i="1" s="1"/>
  <c r="B15" i="1" l="1"/>
  <c r="D24" i="1" l="1"/>
  <c r="D19" i="1"/>
  <c r="D10" i="1"/>
  <c r="D7" i="1"/>
  <c r="D6" i="1"/>
  <c r="D5" i="1"/>
  <c r="B24" i="1"/>
  <c r="B22" i="1"/>
  <c r="B21" i="1"/>
  <c r="B19" i="1"/>
  <c r="B18" i="1"/>
  <c r="B17" i="1"/>
  <c r="B16" i="1"/>
  <c r="B11" i="1"/>
  <c r="B9" i="1"/>
  <c r="B8" i="1"/>
  <c r="B7" i="1"/>
  <c r="B6" i="1"/>
  <c r="B5" i="1"/>
  <c r="D11" i="1" l="1"/>
  <c r="B23" i="1" l="1"/>
  <c r="B25" i="1" s="1"/>
  <c r="E20" i="1"/>
  <c r="E17" i="1"/>
  <c r="E14" i="1"/>
  <c r="E12" i="1"/>
  <c r="D23" i="1" l="1"/>
  <c r="D13" i="1"/>
  <c r="D26" i="1" l="1"/>
  <c r="E24" i="1" l="1"/>
  <c r="E22" i="1" l="1"/>
  <c r="E16" i="1" l="1"/>
  <c r="E6" i="1"/>
  <c r="E5" i="1" l="1"/>
  <c r="E18" i="1" l="1"/>
  <c r="E8" i="1"/>
  <c r="E10" i="1" l="1"/>
  <c r="E21" i="1" l="1"/>
  <c r="E19" i="1" l="1"/>
  <c r="E23" i="1" l="1"/>
  <c r="E25" i="1" s="1"/>
  <c r="E11" i="1" l="1"/>
  <c r="E9" i="1" l="1"/>
  <c r="C26" i="1" l="1"/>
  <c r="E7" i="1"/>
  <c r="E13" i="1" l="1"/>
  <c r="E15" i="1" s="1"/>
  <c r="E26" i="1" s="1"/>
  <c r="C27" i="1" l="1"/>
</calcChain>
</file>

<file path=xl/sharedStrings.xml><?xml version="1.0" encoding="utf-8"?>
<sst xmlns="http://schemas.openxmlformats.org/spreadsheetml/2006/main" count="615" uniqueCount="394">
  <si>
    <t>Összevont költségvetési mérleg kiemelt kiadási és bevételi jogcímek szerint</t>
  </si>
  <si>
    <t>(adatok Ft-ban)</t>
  </si>
  <si>
    <t>Megnevezés</t>
  </si>
  <si>
    <t>Községi Önk.</t>
  </si>
  <si>
    <t>KÖH</t>
  </si>
  <si>
    <t>Óvoda</t>
  </si>
  <si>
    <t>Eredeti ei.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</si>
  <si>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</si>
  <si>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</si>
  <si>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</si>
  <si>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</si>
  <si>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</si>
  <si>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</si>
  <si>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</si>
  <si>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</si>
  <si>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</si>
  <si>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</si>
  <si>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</si>
  <si>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</si>
  <si>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</si>
  <si>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</si>
  <si>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</si>
  <si>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</si>
  <si>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</si>
  <si>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</si>
  <si>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</si>
  <si>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</si>
  <si>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</si>
  <si>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Sor-szám</t>
  </si>
  <si>
    <t>BEVÉTELEK</t>
  </si>
  <si>
    <t>Rovat-szám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</si>
  <si>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</si>
  <si>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</si>
  <si>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</si>
  <si>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</si>
  <si>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</si>
  <si>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</si>
  <si>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</si>
  <si>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ebből: gyermekétkeztetés támogatása</t>
  </si>
  <si>
    <t>ebből: rászoruló gyermekek szünidei étkeztetése</t>
  </si>
  <si>
    <t>ebből: egyéb szociális feladatok ellátása, támogatása</t>
  </si>
  <si>
    <t>Települési önkormányzatok kulturális feladatainak támogatása</t>
  </si>
  <si>
    <t>B114</t>
  </si>
  <si>
    <t>B115</t>
  </si>
  <si>
    <t>Helyi önkormányzatok kiegészítő támogatásai</t>
  </si>
  <si>
    <t>B116</t>
  </si>
  <si>
    <t>Önkormányzatok működési támogatásai</t>
  </si>
  <si>
    <t>B11</t>
  </si>
  <si>
    <t>Egyéb működési célú támogatások bevételei</t>
  </si>
  <si>
    <t>B16</t>
  </si>
  <si>
    <t>ebből: munkaügyi központtól kapott tám.</t>
  </si>
  <si>
    <t>B1606</t>
  </si>
  <si>
    <t>ebből: kp-i fejezeti ei-ból kapott tám. (Gyeremekvéd. Erzs utalvány)</t>
  </si>
  <si>
    <t>B1604</t>
  </si>
  <si>
    <t>Működési célú támogatások államháztartáson belülről</t>
  </si>
  <si>
    <t>B1</t>
  </si>
  <si>
    <t>Felhalmozási célú önkormányzati támogatások</t>
  </si>
  <si>
    <t>B21</t>
  </si>
  <si>
    <t xml:space="preserve">Felhalmozási célú támogatások államháztartáson belülről </t>
  </si>
  <si>
    <t>B2</t>
  </si>
  <si>
    <t>Magánszemélyek jövedelemadói</t>
  </si>
  <si>
    <t>B311</t>
  </si>
  <si>
    <t>ebből: termőföld bérbeadásából származó jövedelem utáni személyi jövedelemadó</t>
  </si>
  <si>
    <t>B31103</t>
  </si>
  <si>
    <t>Jövedelemadók</t>
  </si>
  <si>
    <t>B31</t>
  </si>
  <si>
    <t>Vagyoni tipusú adók</t>
  </si>
  <si>
    <t>B34</t>
  </si>
  <si>
    <t xml:space="preserve">ebből: építményadó </t>
  </si>
  <si>
    <t>B341</t>
  </si>
  <si>
    <t>ebből: magánszemélyek kommunális adója</t>
  </si>
  <si>
    <t>B343</t>
  </si>
  <si>
    <t>Értékesítési és forgalmi adók</t>
  </si>
  <si>
    <t>B351</t>
  </si>
  <si>
    <t>ebből: állandó jeleggel végzett iparűzési tevékenység után fizetett helyi iparűzési adó</t>
  </si>
  <si>
    <t>B35107</t>
  </si>
  <si>
    <t>Gépjárműadók</t>
  </si>
  <si>
    <t>B354</t>
  </si>
  <si>
    <t>ebből: belföldi gépjárművek adójának a helyi önkormányzatot megillető része</t>
  </si>
  <si>
    <t>B3541</t>
  </si>
  <si>
    <t>Egyéb áruhasználati és szolgáltatási adók</t>
  </si>
  <si>
    <t>B355</t>
  </si>
  <si>
    <t>ebből: tartózkodás után fizetett idegenforgalmi adó</t>
  </si>
  <si>
    <t>B35501</t>
  </si>
  <si>
    <t>Termékek és szolgáltatások adói</t>
  </si>
  <si>
    <t>B35</t>
  </si>
  <si>
    <t>Egyéb közhatalmi bevételek</t>
  </si>
  <si>
    <t>B36</t>
  </si>
  <si>
    <t>ebből: szabálysértési pénz- és helyszíni bírság</t>
  </si>
  <si>
    <t>ebből: egyéb települési adók</t>
  </si>
  <si>
    <t>ebből: egyéb bírság</t>
  </si>
  <si>
    <t>ebből: talajterhelési díj</t>
  </si>
  <si>
    <t>ebből: pótlék</t>
  </si>
  <si>
    <t>Közhatalmi bevételek</t>
  </si>
  <si>
    <t>B3</t>
  </si>
  <si>
    <t>Szolgáltatások ellenértéke</t>
  </si>
  <si>
    <t>B402</t>
  </si>
  <si>
    <t>ebből: tárgyi eszközök bérbeadásából származó bevétel</t>
  </si>
  <si>
    <t xml:space="preserve">Közvetített szolgáltatások értéke </t>
  </si>
  <si>
    <t>B403</t>
  </si>
  <si>
    <t>Tulajdonosi bevételek</t>
  </si>
  <si>
    <t>B404</t>
  </si>
  <si>
    <t>ebből: önkormányzati vagyon üzemeltetéséből, koncesszióból származó bevétel</t>
  </si>
  <si>
    <t>B4042</t>
  </si>
  <si>
    <t>Ellátási díjak</t>
  </si>
  <si>
    <t>B405</t>
  </si>
  <si>
    <t>Kiszámlázott általános forgalmi adó</t>
  </si>
  <si>
    <t>B406</t>
  </si>
  <si>
    <t>Kamatbevételek</t>
  </si>
  <si>
    <t>B408</t>
  </si>
  <si>
    <t>Egyéb működési bevételek</t>
  </si>
  <si>
    <t>B411</t>
  </si>
  <si>
    <t>ebből: költségek visszatérítései</t>
  </si>
  <si>
    <t>Működési bevételek</t>
  </si>
  <si>
    <t>B4</t>
  </si>
  <si>
    <t>Egyéb működési célú átvett pénzeszközök</t>
  </si>
  <si>
    <t>B65</t>
  </si>
  <si>
    <t>ebből: egyéb vállalkozások</t>
  </si>
  <si>
    <t>Működési célú átvett pénzeszközök</t>
  </si>
  <si>
    <t>B6</t>
  </si>
  <si>
    <t>Egyéb felhalmozási célú átvett pénzeszközök</t>
  </si>
  <si>
    <t>B75</t>
  </si>
  <si>
    <t>ebből: háztartások</t>
  </si>
  <si>
    <t>Felhalmozási célú átvett pénzeszközök</t>
  </si>
  <si>
    <t>B7</t>
  </si>
  <si>
    <t>Költségvetési bevételek</t>
  </si>
  <si>
    <t>B1-B7</t>
  </si>
  <si>
    <t>Előző év költségvetési maradványának igénybevétele</t>
  </si>
  <si>
    <t>B8131</t>
  </si>
  <si>
    <t>Maradvány igénybevétele</t>
  </si>
  <si>
    <t>B813</t>
  </si>
  <si>
    <t>Államháztartáson belüli megelőlegezések</t>
  </si>
  <si>
    <t>B814</t>
  </si>
  <si>
    <t>Belföldi finanszírozás bevételei</t>
  </si>
  <si>
    <t>B81</t>
  </si>
  <si>
    <t>Finanszírozási bevételek</t>
  </si>
  <si>
    <t>B8</t>
  </si>
  <si>
    <t>BEVÉTELEK ÖSSZESEN</t>
  </si>
  <si>
    <t>B1-B8</t>
  </si>
  <si>
    <t>KIADÁSOK</t>
  </si>
  <si>
    <t>Törvény szerinti illetmények, munkabérek</t>
  </si>
  <si>
    <t>K11011</t>
  </si>
  <si>
    <t>Béren kívüli juttatások</t>
  </si>
  <si>
    <t>K1107</t>
  </si>
  <si>
    <t>Közlekedési költségtérítés</t>
  </si>
  <si>
    <t>K1109</t>
  </si>
  <si>
    <t>Foglalkoztatottak egyéb személyi juttatásai</t>
  </si>
  <si>
    <t>K1110</t>
  </si>
  <si>
    <t>Foglalkoztatottak személyi juttatásai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</si>
  <si>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</si>
  <si>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</si>
  <si>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</si>
  <si>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</si>
  <si>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</si>
  <si>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</si>
  <si>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</si>
  <si>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</t>
  </si>
  <si>
    <t>K12</t>
  </si>
  <si>
    <t>Személyi juttatások összesen</t>
  </si>
  <si>
    <t>K1</t>
  </si>
  <si>
    <t xml:space="preserve">Munkaadókat terhelő járulékok és szociális hozzájárulási adó                                                              </t>
  </si>
  <si>
    <t>K2</t>
  </si>
  <si>
    <t>ebből: szociális hozzájárulási adó</t>
  </si>
  <si>
    <t>K21</t>
  </si>
  <si>
    <t>ebből: egészségügyi hozzájárulás</t>
  </si>
  <si>
    <t>K24</t>
  </si>
  <si>
    <t>ebből: táppénz hozzájárulás</t>
  </si>
  <si>
    <t>K25</t>
  </si>
  <si>
    <t>ebből: munkáltatót terhelő személyi jövedelemadó</t>
  </si>
  <si>
    <t>K27</t>
  </si>
  <si>
    <t>SZEMÉLYI JELLEGŰ KIADÁSOK ÖSSZESEN</t>
  </si>
  <si>
    <t>K1+K2</t>
  </si>
  <si>
    <t>Szakmai anyagok beszerzése</t>
  </si>
  <si>
    <t>K311</t>
  </si>
  <si>
    <t>Üzemeltetési anyagok beszerzése</t>
  </si>
  <si>
    <t>K312</t>
  </si>
  <si>
    <t>Készletbeszerzés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</si>
  <si>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</si>
  <si>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</si>
  <si>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</si>
  <si>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</si>
  <si>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</si>
  <si>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</t>
  </si>
  <si>
    <t>K32</t>
  </si>
  <si>
    <t>Közüzemi díjak</t>
  </si>
  <si>
    <t>K331</t>
  </si>
  <si>
    <t>áram</t>
  </si>
  <si>
    <t>gáz</t>
  </si>
  <si>
    <t>víz-csatorna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</si>
  <si>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</si>
  <si>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</si>
  <si>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</si>
  <si>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</si>
  <si>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</si>
  <si>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</si>
  <si>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 xml:space="preserve">Szakmai tevékenységet segítő szolgáltatások </t>
  </si>
  <si>
    <t>K336</t>
  </si>
  <si>
    <t xml:space="preserve">Egyéb szolgáltatások </t>
  </si>
  <si>
    <t>K337</t>
  </si>
  <si>
    <t>ebből: biztosítási díjak</t>
  </si>
  <si>
    <t>Szolgáltatási kiadások</t>
  </si>
  <si>
    <t>K33</t>
  </si>
  <si>
    <t>Kiküldetések kiadásai</t>
  </si>
  <si>
    <t>K341</t>
  </si>
  <si>
    <t>Reklám- és propagandakiadások</t>
  </si>
  <si>
    <t>K342</t>
  </si>
  <si>
    <t>Kiküldetések, reklám- és propagandakiadások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</si>
  <si>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</si>
  <si>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</si>
  <si>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</si>
  <si>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</si>
  <si>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</si>
  <si>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</si>
  <si>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</si>
  <si>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>Különféle befizetések és egyéb dologi kiadások</t>
  </si>
  <si>
    <t>K35</t>
  </si>
  <si>
    <t>Dologi kiadások</t>
  </si>
  <si>
    <t>K3</t>
  </si>
  <si>
    <t>Családi támogatások</t>
  </si>
  <si>
    <t>K42</t>
  </si>
  <si>
    <t>Egyéb nem intézményi ellátások</t>
  </si>
  <si>
    <t>K48</t>
  </si>
  <si>
    <t>Ellátottak pénzbeli juttatásai</t>
  </si>
  <si>
    <t>K4</t>
  </si>
  <si>
    <t>Egyéb működési célú támogatások államháztartáson belülre</t>
  </si>
  <si>
    <t>K506</t>
  </si>
  <si>
    <t>ebből: társulások és költségvetési szerveik</t>
  </si>
  <si>
    <t>Egyéb működési célú támogatások államháztartáson kívülre</t>
  </si>
  <si>
    <t>K512</t>
  </si>
  <si>
    <t>ebből: egyéb civil szervezetek</t>
  </si>
  <si>
    <t xml:space="preserve">Tartalékok </t>
  </si>
  <si>
    <t>K513</t>
  </si>
  <si>
    <t>ebből: hosszabb idejű kintlevőség adóhátralékból</t>
  </si>
  <si>
    <t>Egyéb működési célú kiadások</t>
  </si>
  <si>
    <t>K5</t>
  </si>
  <si>
    <t>MŰKÖDÉSI CÉLÚ KIADÁSOK ÖSSZESEN</t>
  </si>
  <si>
    <t>K1-K5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</si>
  <si>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</si>
  <si>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</si>
  <si>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</si>
  <si>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</si>
  <si>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</si>
  <si>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</si>
  <si>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</si>
  <si>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</si>
  <si>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</si>
  <si>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</si>
  <si>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>Beruházások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</si>
  <si>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</si>
  <si>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</si>
  <si>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</si>
  <si>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</si>
  <si>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</si>
  <si>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</si>
  <si>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</si>
  <si>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</si>
  <si>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</si>
  <si>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</t>
  </si>
  <si>
    <t>K7</t>
  </si>
  <si>
    <t>FELHALMOZÁSI CÉLÚ KIADÁSOK ÖSSZESEN</t>
  </si>
  <si>
    <t>K6+K7</t>
  </si>
  <si>
    <t>Költségvetési kiadások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</si>
  <si>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</si>
  <si>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</si>
  <si>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</si>
  <si>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</si>
  <si>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</si>
  <si>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>Közös Hivatal finanszírozás</t>
  </si>
  <si>
    <t>K9151</t>
  </si>
  <si>
    <t>Óvoda és Konyha finanszírozás</t>
  </si>
  <si>
    <t>K9152</t>
  </si>
  <si>
    <t>Belföldi finanszírozás kiadásai</t>
  </si>
  <si>
    <t>K91</t>
  </si>
  <si>
    <t>Finanszírozási kiadások</t>
  </si>
  <si>
    <t>K9</t>
  </si>
  <si>
    <t>KIADÁSOK ÖSSZESEN</t>
  </si>
  <si>
    <t>K1-K9</t>
  </si>
  <si>
    <t>Rovat megnevezése</t>
  </si>
  <si>
    <t>Dunaszekcső előirányzat</t>
  </si>
  <si>
    <t>Bár előirányzat</t>
  </si>
  <si>
    <t>Eredeti ei. összesen</t>
  </si>
  <si>
    <t>Egyéb működési célú támogatások bevételei államháztartáson belülről</t>
  </si>
  <si>
    <t>B1603</t>
  </si>
  <si>
    <t>B1607</t>
  </si>
  <si>
    <t>ebből: kiadások visszatérítései</t>
  </si>
  <si>
    <t>Központi, irányító szervi támogatás</t>
  </si>
  <si>
    <t xml:space="preserve"> + bérkompenzáció</t>
  </si>
  <si>
    <t>Bevételek összesen</t>
  </si>
  <si>
    <t>K1101</t>
  </si>
  <si>
    <t>Céljuttatás, túlóra, többletfeladat</t>
  </si>
  <si>
    <t>K1103</t>
  </si>
  <si>
    <t>Jubileumi jutalmak</t>
  </si>
  <si>
    <t>K1106</t>
  </si>
  <si>
    <t>Egyéb költségtérítések</t>
  </si>
  <si>
    <t>Foglalkoztatottak egyéb személyi juttatásai (bérkomp.)</t>
  </si>
  <si>
    <t>K1113</t>
  </si>
  <si>
    <t>K1237</t>
  </si>
  <si>
    <t xml:space="preserve">Munkaadókat terhelő járulékok és szociális hozzájárulási adó                                                                          </t>
  </si>
  <si>
    <t>könyv, folyóirat</t>
  </si>
  <si>
    <t>egyéb szakmai anyag</t>
  </si>
  <si>
    <t>irodaszer, nyomtatvány</t>
  </si>
  <si>
    <t>munkaruha</t>
  </si>
  <si>
    <t>nyomtatást segítő anyagok (tintapatron)</t>
  </si>
  <si>
    <t>anyagok, készletek (tüzelőanyag)</t>
  </si>
  <si>
    <t>internet</t>
  </si>
  <si>
    <t>szoftverek kölcsönzése, bérlése</t>
  </si>
  <si>
    <t>számítógépes oktatás</t>
  </si>
  <si>
    <t>informatikai eszközök karbantartása, javítása</t>
  </si>
  <si>
    <t>telefon</t>
  </si>
  <si>
    <t>postaköltség</t>
  </si>
  <si>
    <t>kéményseprés, szemétszállítás</t>
  </si>
  <si>
    <t>pénzügyi, befektetési díj (bankköltség, jutalék)</t>
  </si>
  <si>
    <t>más egyéb szolgáltatások</t>
  </si>
  <si>
    <t>közigazgatási továbbképzés díja</t>
  </si>
  <si>
    <t>Működési tartalék</t>
  </si>
  <si>
    <t>K1-K3</t>
  </si>
  <si>
    <t>Eredeti előirányzat</t>
  </si>
  <si>
    <t>Konyha</t>
  </si>
  <si>
    <t>Összesen</t>
  </si>
  <si>
    <t>Kiszámlázott ÁFA</t>
  </si>
  <si>
    <t>Kerekítési különbözet</t>
  </si>
  <si>
    <t>Kiadások visszatérítései</t>
  </si>
  <si>
    <t>B816</t>
  </si>
  <si>
    <t>Jutalom</t>
  </si>
  <si>
    <t xml:space="preserve">Munkaadókat terhelő járulékok és szociális hozzájárulási adó                                      </t>
  </si>
  <si>
    <t>Bérleti és lízingdíjak</t>
  </si>
  <si>
    <t>Karbantartás, kisjavítás</t>
  </si>
  <si>
    <t>Egyéb szolgáltatások</t>
  </si>
  <si>
    <t>Fizetendő ÁFA</t>
  </si>
  <si>
    <t>Egyéb dologi kiadások (kerekítés)</t>
  </si>
  <si>
    <t>Dunaszekcső Községi Önkormányzat 2019. évi költségvetése ÖSSZESEN</t>
  </si>
  <si>
    <t>Működési célú költségvetési támogatások és kiegészítő támogatások (bérkomp.)</t>
  </si>
  <si>
    <t>Felhalmozási célú egyéb támogatások</t>
  </si>
  <si>
    <t>B25</t>
  </si>
  <si>
    <t>ebből: kerekítési különbözet</t>
  </si>
  <si>
    <t>ebből: pénzeszköz maradvány</t>
  </si>
  <si>
    <t>ebből: egyéb maradvány (átfutó)</t>
  </si>
  <si>
    <t>Helyi önkormányzatok előző évi elszámolása</t>
  </si>
  <si>
    <t>K5021</t>
  </si>
  <si>
    <t>Elvonások és befizetések</t>
  </si>
  <si>
    <t>K502</t>
  </si>
  <si>
    <t>ebből: központi költségvetési szervek</t>
  </si>
  <si>
    <t>ebből: pénzeszköz tartalék</t>
  </si>
  <si>
    <t>Dunaszekcsői Közös Önkormányzati Hivatal 2019. évi költségvetése</t>
  </si>
  <si>
    <t>Állami támogatás: 37 189 600 Ft</t>
  </si>
  <si>
    <t>ebből: fejezeti kezelésű előirányzatok - választás</t>
  </si>
  <si>
    <t>ebből: helyi önkormányzatok és költségvetési szerveik - Bár</t>
  </si>
  <si>
    <t xml:space="preserve"> - 2017. évi</t>
  </si>
  <si>
    <t xml:space="preserve"> - 2018. évi</t>
  </si>
  <si>
    <t xml:space="preserve"> + kiegyenlítő bérrendezési alap pályázat támogatása</t>
  </si>
  <si>
    <t xml:space="preserve"> + Képviselő testület által</t>
  </si>
  <si>
    <t>Központi, irányító szervi támogatás együtt</t>
  </si>
  <si>
    <t>maradvány nélkül</t>
  </si>
  <si>
    <t>személyi normatíva:</t>
  </si>
  <si>
    <t xml:space="preserve"> + bérkomp.</t>
  </si>
  <si>
    <t xml:space="preserve"> + pályázat</t>
  </si>
  <si>
    <t>Összes bev.</t>
  </si>
  <si>
    <t>Összes kia.</t>
  </si>
  <si>
    <t>különbség:</t>
  </si>
  <si>
    <t>dologiból    +1 havi bér</t>
  </si>
  <si>
    <t>dologi normatíva:</t>
  </si>
  <si>
    <t>Dsz</t>
  </si>
  <si>
    <t>Bár</t>
  </si>
  <si>
    <t>Tárgyi eszköz beszerzés</t>
  </si>
  <si>
    <t>Felhalmozási célú előzetesen felszámított általános forgalmi adó</t>
  </si>
  <si>
    <t>Hivatal fejújítás</t>
  </si>
  <si>
    <t>Képviselő testület által meghatározott összeg</t>
  </si>
  <si>
    <t>Ebből 2018-ban felújításra felhasznált</t>
  </si>
  <si>
    <t>Ebből 2018-ban tárgyi eszközre felhasznált</t>
  </si>
  <si>
    <t>2018-ban összesen felhasznált</t>
  </si>
  <si>
    <t>Ebből 2019-ben felhasznált</t>
  </si>
  <si>
    <t>Összesen felhasznált</t>
  </si>
  <si>
    <t>Egyéb bútorok beszerzése</t>
  </si>
  <si>
    <t>Képviselő testület által kiegészített</t>
  </si>
  <si>
    <t>Egyenleg 2019. évben hozzátett</t>
  </si>
  <si>
    <t>Óvoda és Konyha 2019. évi költségvetése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</si>
  <si>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</si>
  <si>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</si>
  <si>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</si>
  <si>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</si>
  <si>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</si>
  <si>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</si>
  <si>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</si>
  <si>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</si>
  <si>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</si>
  <si>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</si>
  <si>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+ önerős finanszírzás - ÁFA</t>
  </si>
  <si>
    <t>11</t>
  </si>
  <si>
    <t>12</t>
  </si>
  <si>
    <t>13</t>
  </si>
  <si>
    <t>Jubileumi jutalom</t>
  </si>
  <si>
    <t>Foglalkoztatottak egyéb személyi juttatásai - túlóra</t>
  </si>
  <si>
    <t>ebből: munkkadót terhelő más járulék jellegű kötelezettségek</t>
  </si>
  <si>
    <t>Dunaszekcső Községi Önkormányzat 2019. évi költségvetése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</si>
</sst>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3" fontId="0" fillId="0" borderId="0" xfId="0" applyNumberFormat="1"/>
    <xf numFmtId="0" fontId="3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5" fillId="0" borderId="7" xfId="0" applyNumberFormat="1" applyFont="1" applyBorder="1"/>
    <xf numFmtId="0" fontId="5" fillId="0" borderId="8" xfId="0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6" fillId="0" borderId="8" xfId="0" applyFont="1" applyBorder="1"/>
    <xf numFmtId="0" fontId="6" fillId="0" borderId="12" xfId="0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0" fontId="6" fillId="2" borderId="1" xfId="0" applyFont="1" applyFill="1" applyBorder="1"/>
    <xf numFmtId="3" fontId="6" fillId="2" borderId="2" xfId="0" applyNumberFormat="1" applyFont="1" applyFill="1" applyBorder="1"/>
    <xf numFmtId="3" fontId="6" fillId="2" borderId="16" xfId="0" applyNumberFormat="1" applyFont="1" applyFill="1" applyBorder="1"/>
    <xf numFmtId="3" fontId="6" fillId="2" borderId="3" xfId="0" applyNumberFormat="1" applyFont="1" applyFill="1" applyBorder="1"/>
    <xf numFmtId="0" fontId="0" fillId="3" borderId="0" xfId="0" applyFill="1"/>
    <xf numFmtId="0" fontId="0" fillId="4" borderId="0" xfId="0" applyFill="1"/>
    <xf numFmtId="1" fontId="0" fillId="0" borderId="0" xfId="0" applyNumberFormat="1"/>
    <xf numFmtId="1" fontId="0" fillId="3" borderId="0" xfId="0" applyNumberFormat="1" applyFill="1"/>
    <xf numFmtId="1" fontId="0" fillId="4" borderId="0" xfId="0" applyNumberFormat="1" applyFill="1"/>
    <xf numFmtId="0" fontId="7" fillId="4" borderId="0" xfId="0" applyFont="1" applyFill="1"/>
    <xf numFmtId="1" fontId="7" fillId="4" borderId="0" xfId="0" applyNumberFormat="1" applyFont="1" applyFill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="95" zoomScaleNormal="95" workbookViewId="0">
      <selection activeCell="A2" sqref="A2:E2"/>
    </sheetView>
  </sheetViews>
  <sheetFormatPr defaultRowHeight="15" x14ac:dyDescent="0.25"/>
  <cols>
    <col min="1" max="1" width="73.42578125" bestFit="1" customWidth="1"/>
    <col min="2" max="2" width="17" bestFit="1" customWidth="1"/>
    <col min="3" max="3" width="17" customWidth="1"/>
    <col min="4" max="4" width="14.42578125" bestFit="1" customWidth="1"/>
    <col min="5" max="5" width="20.42578125" bestFit="1" customWidth="1"/>
    <col min="6" max="6" width="14.42578125" bestFit="1" customWidth="1"/>
    <col min="7" max="7" width="14.42578125" customWidth="1"/>
    <col min="8" max="8" width="23.28515625" bestFit="1" customWidth="1"/>
  </cols>
  <sheetData>
    <row r="1" spans="1:8" ht="26.25" customHeight="1" x14ac:dyDescent="0.25">
      <c r="A1" s="32" t="s">
        <v>393</v>
      </c>
      <c r="B1" s="32"/>
      <c r="C1" s="32"/>
      <c r="D1" s="32"/>
      <c r="E1" s="32"/>
      <c r="F1" s="1"/>
      <c r="G1" s="1"/>
      <c r="H1" s="1"/>
    </row>
    <row r="2" spans="1:8" ht="33.75" customHeight="1" x14ac:dyDescent="0.25">
      <c r="A2" s="33" t="s">
        <v>0</v>
      </c>
      <c r="B2" s="33"/>
      <c r="C2" s="33"/>
      <c r="D2" s="33"/>
      <c r="E2" s="33"/>
      <c r="F2" s="2"/>
      <c r="G2" s="2"/>
      <c r="H2" s="2"/>
    </row>
    <row r="3" spans="1:8" ht="31.5" customHeight="1" thickBot="1" x14ac:dyDescent="0.3">
      <c r="B3" s="3"/>
      <c r="C3" s="3"/>
      <c r="E3" s="4" t="s">
        <v>1</v>
      </c>
    </row>
    <row r="4" spans="1:8" ht="16.5" thickBot="1" x14ac:dyDescent="0.3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</row>
    <row r="5" spans="1:8" x14ac:dyDescent="0.25">
      <c r="A5" s="8" t="s">
        <v>7</v>
      </c>
      <c r="B5" s="9">
        <f>+Önk.!D81</f>
        <v>21088454.399999999</v>
      </c>
      <c r="C5" s="10">
        <f>+KÖH!F43</f>
        <v>30559231.267782427</v>
      </c>
      <c r="D5" s="9">
        <f>+'Óv. és Ko.'!F30</f>
        <v>40511000</v>
      </c>
      <c r="E5" s="11">
        <f t="shared" ref="E5:E24" si="0">SUM(B5:D5)</f>
        <v>92158685.667782426</v>
      </c>
    </row>
    <row r="6" spans="1:8" x14ac:dyDescent="0.25">
      <c r="A6" s="12" t="s">
        <v>8</v>
      </c>
      <c r="B6" s="9">
        <f>+Önk.!D82</f>
        <v>3885574.1105</v>
      </c>
      <c r="C6" s="14">
        <f>+KÖH!F44</f>
        <v>6003240.5122175738</v>
      </c>
      <c r="D6" s="13">
        <f>+'Óv. és Ko.'!F31</f>
        <v>8123117.4900000002</v>
      </c>
      <c r="E6" s="15">
        <f t="shared" si="0"/>
        <v>18011932.112717576</v>
      </c>
    </row>
    <row r="7" spans="1:8" x14ac:dyDescent="0.25">
      <c r="A7" s="12" t="s">
        <v>9</v>
      </c>
      <c r="B7" s="13">
        <f>+Önk.!D112</f>
        <v>30417214.970000003</v>
      </c>
      <c r="C7" s="14">
        <f>+KÖH!F85</f>
        <v>7584505</v>
      </c>
      <c r="D7" s="13">
        <f>+'Óv. és Ko.'!F57</f>
        <v>27872384</v>
      </c>
      <c r="E7" s="15">
        <f t="shared" si="0"/>
        <v>65874103.969999999</v>
      </c>
    </row>
    <row r="8" spans="1:8" x14ac:dyDescent="0.25">
      <c r="A8" s="12" t="s">
        <v>10</v>
      </c>
      <c r="B8" s="13">
        <f>+Önk.!D115</f>
        <v>6856500</v>
      </c>
      <c r="C8" s="14">
        <v>0</v>
      </c>
      <c r="D8" s="13">
        <v>0</v>
      </c>
      <c r="E8" s="15">
        <f t="shared" si="0"/>
        <v>6856500</v>
      </c>
    </row>
    <row r="9" spans="1:8" x14ac:dyDescent="0.25">
      <c r="A9" s="12" t="s">
        <v>11</v>
      </c>
      <c r="B9" s="13">
        <f>+Önk.!D128</f>
        <v>129829052</v>
      </c>
      <c r="C9" s="14">
        <v>0</v>
      </c>
      <c r="D9" s="13">
        <v>0</v>
      </c>
      <c r="E9" s="15">
        <f t="shared" si="0"/>
        <v>129829052</v>
      </c>
    </row>
    <row r="10" spans="1:8" x14ac:dyDescent="0.25">
      <c r="A10" s="12" t="s">
        <v>12</v>
      </c>
      <c r="B10" s="13">
        <f>+Önk.!D135</f>
        <v>5863900</v>
      </c>
      <c r="C10" s="14">
        <f>+KÖH!F89</f>
        <v>30000</v>
      </c>
      <c r="D10" s="13">
        <f>+'Óv. és Ko.'!F61</f>
        <v>210675</v>
      </c>
      <c r="E10" s="15">
        <f t="shared" si="0"/>
        <v>6104575</v>
      </c>
    </row>
    <row r="11" spans="1:8" x14ac:dyDescent="0.25">
      <c r="A11" s="12" t="s">
        <v>13</v>
      </c>
      <c r="B11" s="13">
        <f>+Önk.!D140</f>
        <v>52770067</v>
      </c>
      <c r="C11" s="14">
        <f>+KÖH!F92</f>
        <v>7661459</v>
      </c>
      <c r="D11" s="13">
        <f>'Óv. és Ko.'!E63</f>
        <v>0</v>
      </c>
      <c r="E11" s="15">
        <f t="shared" si="0"/>
        <v>60431526</v>
      </c>
    </row>
    <row r="12" spans="1:8" x14ac:dyDescent="0.25">
      <c r="A12" s="12" t="s">
        <v>14</v>
      </c>
      <c r="B12" s="13">
        <v>0</v>
      </c>
      <c r="C12" s="14">
        <v>0</v>
      </c>
      <c r="D12" s="13">
        <v>0</v>
      </c>
      <c r="E12" s="15">
        <f t="shared" si="0"/>
        <v>0</v>
      </c>
    </row>
    <row r="13" spans="1:8" x14ac:dyDescent="0.25">
      <c r="A13" s="16" t="s">
        <v>15</v>
      </c>
      <c r="B13" s="13">
        <f>SUM(B5:B12)</f>
        <v>250710762.48049998</v>
      </c>
      <c r="C13" s="14">
        <f>SUM(C5:C12)</f>
        <v>51838435.780000001</v>
      </c>
      <c r="D13" s="13">
        <f>SUM(D5:D12)</f>
        <v>76717176.49000001</v>
      </c>
      <c r="E13" s="15">
        <f t="shared" si="0"/>
        <v>379266374.75049996</v>
      </c>
    </row>
    <row r="14" spans="1:8" ht="15.75" thickBot="1" x14ac:dyDescent="0.3">
      <c r="A14" s="17" t="s">
        <v>16</v>
      </c>
      <c r="B14" s="18">
        <f>+Önk.!D143</f>
        <v>5035762</v>
      </c>
      <c r="C14" s="19">
        <v>0</v>
      </c>
      <c r="D14" s="18">
        <v>0</v>
      </c>
      <c r="E14" s="20">
        <f t="shared" si="0"/>
        <v>5035762</v>
      </c>
    </row>
    <row r="15" spans="1:8" ht="15.75" thickBot="1" x14ac:dyDescent="0.3">
      <c r="A15" s="21" t="s">
        <v>17</v>
      </c>
      <c r="B15" s="22">
        <f>SUM(B13:B14)</f>
        <v>255746524.48049998</v>
      </c>
      <c r="C15" s="23">
        <f>SUM(C13:C14)</f>
        <v>51838435.780000001</v>
      </c>
      <c r="D15" s="22">
        <f>SUM(D13:D14)</f>
        <v>76717176.49000001</v>
      </c>
      <c r="E15" s="24">
        <f>SUM(E13:E14)</f>
        <v>384302136.75049996</v>
      </c>
    </row>
    <row r="16" spans="1:8" x14ac:dyDescent="0.25">
      <c r="A16" s="8" t="s">
        <v>18</v>
      </c>
      <c r="B16" s="9">
        <f>+Önk.!D18</f>
        <v>146019847</v>
      </c>
      <c r="C16" s="10">
        <f>+KÖH!F13</f>
        <v>870033</v>
      </c>
      <c r="D16" s="9">
        <v>0</v>
      </c>
      <c r="E16" s="11">
        <f t="shared" si="0"/>
        <v>146889880</v>
      </c>
    </row>
    <row r="17" spans="1:5" x14ac:dyDescent="0.25">
      <c r="A17" s="12" t="s">
        <v>19</v>
      </c>
      <c r="B17" s="13">
        <f>+Önk.!D21</f>
        <v>36784378</v>
      </c>
      <c r="C17" s="14">
        <v>0</v>
      </c>
      <c r="D17" s="13">
        <v>0</v>
      </c>
      <c r="E17" s="15">
        <f t="shared" si="0"/>
        <v>36784378</v>
      </c>
    </row>
    <row r="18" spans="1:5" x14ac:dyDescent="0.25">
      <c r="A18" s="12" t="s">
        <v>20</v>
      </c>
      <c r="B18" s="13">
        <f>+Önk.!D41</f>
        <v>43919170</v>
      </c>
      <c r="C18" s="14">
        <v>0</v>
      </c>
      <c r="D18" s="13">
        <v>0</v>
      </c>
      <c r="E18" s="15">
        <f t="shared" si="0"/>
        <v>43919170</v>
      </c>
    </row>
    <row r="19" spans="1:5" x14ac:dyDescent="0.25">
      <c r="A19" s="12" t="s">
        <v>21</v>
      </c>
      <c r="B19" s="13">
        <f>+Önk.!D53</f>
        <v>8397302.5700000003</v>
      </c>
      <c r="C19" s="14">
        <f>+KÖH!F18</f>
        <v>1775</v>
      </c>
      <c r="D19" s="13">
        <f>+'Óv. és Ko.'!F11</f>
        <v>15051155.369999999</v>
      </c>
      <c r="E19" s="15">
        <f t="shared" si="0"/>
        <v>23450232.939999998</v>
      </c>
    </row>
    <row r="20" spans="1:5" x14ac:dyDescent="0.25">
      <c r="A20" s="12" t="s">
        <v>22</v>
      </c>
      <c r="B20" s="13"/>
      <c r="C20" s="14">
        <v>0</v>
      </c>
      <c r="D20" s="13">
        <v>0</v>
      </c>
      <c r="E20" s="15">
        <f t="shared" si="0"/>
        <v>0</v>
      </c>
    </row>
    <row r="21" spans="1:5" x14ac:dyDescent="0.25">
      <c r="A21" s="12" t="s">
        <v>23</v>
      </c>
      <c r="B21" s="13">
        <f>+Önk.!D57</f>
        <v>3392175</v>
      </c>
      <c r="C21" s="14">
        <v>0</v>
      </c>
      <c r="D21" s="13">
        <v>0</v>
      </c>
      <c r="E21" s="15">
        <f t="shared" si="0"/>
        <v>3392175</v>
      </c>
    </row>
    <row r="22" spans="1:5" x14ac:dyDescent="0.25">
      <c r="A22" s="12" t="s">
        <v>24</v>
      </c>
      <c r="B22" s="13">
        <f>+Önk.!D60</f>
        <v>865000</v>
      </c>
      <c r="C22" s="14">
        <v>0</v>
      </c>
      <c r="D22" s="13">
        <v>0</v>
      </c>
      <c r="E22" s="15">
        <f t="shared" si="0"/>
        <v>865000</v>
      </c>
    </row>
    <row r="23" spans="1:5" x14ac:dyDescent="0.25">
      <c r="A23" s="16" t="s">
        <v>25</v>
      </c>
      <c r="B23" s="13">
        <f>SUM(B16:B22)</f>
        <v>239377872.56999999</v>
      </c>
      <c r="C23" s="14">
        <f>SUM(C16:C22)</f>
        <v>871808</v>
      </c>
      <c r="D23" s="13">
        <f>SUM(D16:D22)</f>
        <v>15051155.369999999</v>
      </c>
      <c r="E23" s="15">
        <f t="shared" si="0"/>
        <v>255300835.94</v>
      </c>
    </row>
    <row r="24" spans="1:5" ht="15.75" thickBot="1" x14ac:dyDescent="0.3">
      <c r="A24" s="17" t="s">
        <v>26</v>
      </c>
      <c r="B24" s="18">
        <f>+Önk.!D69</f>
        <v>121346409</v>
      </c>
      <c r="C24" s="19">
        <f>+KÖH!F21</f>
        <v>5461615</v>
      </c>
      <c r="D24" s="18">
        <f>+'Óv. és Ko.'!F14</f>
        <v>2193277</v>
      </c>
      <c r="E24" s="20">
        <f t="shared" si="0"/>
        <v>129001301</v>
      </c>
    </row>
    <row r="25" spans="1:5" ht="15.75" thickBot="1" x14ac:dyDescent="0.3">
      <c r="A25" s="21" t="s">
        <v>27</v>
      </c>
      <c r="B25" s="22">
        <f>SUM(B23:B24)</f>
        <v>360724281.56999999</v>
      </c>
      <c r="C25" s="23">
        <f>SUM(C23:C24)</f>
        <v>6333423</v>
      </c>
      <c r="D25" s="22">
        <f>SUM(D23:D24)</f>
        <v>17244432.369999997</v>
      </c>
      <c r="E25" s="24">
        <f>SUM(E23:E24)</f>
        <v>384302136.94</v>
      </c>
    </row>
    <row r="26" spans="1:5" x14ac:dyDescent="0.25">
      <c r="B26" s="3">
        <f>B25-B15</f>
        <v>104977757.08950001</v>
      </c>
      <c r="C26" s="3">
        <f>C25-C15</f>
        <v>-45505012.780000001</v>
      </c>
      <c r="D26" s="3">
        <f>D25-D15</f>
        <v>-59472744.120000012</v>
      </c>
      <c r="E26" s="3">
        <f>E25-E15</f>
        <v>0.18950003385543823</v>
      </c>
    </row>
    <row r="27" spans="1:5" x14ac:dyDescent="0.25">
      <c r="C27" s="34">
        <f>+C26+D26</f>
        <v>-104977756.90000001</v>
      </c>
      <c r="D27" s="34"/>
    </row>
  </sheetData>
  <mergeCells count="3">
    <mergeCell ref="A1:E1"/>
    <mergeCell ref="A2:E2"/>
    <mergeCell ref="C27:D27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2" r:id="rId1"/>
  <headerFooter>
    <oddHeader>&amp;R12. sz. melléklet</oddHeader>
  </headerFooter>
  <rowBreaks count="1" manualBreakCount="1">
    <brk id="2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50"/>
  <sheetViews>
    <sheetView topLeftCell="A127" workbookViewId="0">
      <selection activeCell="D145" sqref="D145"/>
    </sheetView>
  </sheetViews>
  <sheetFormatPr defaultRowHeight="15" x14ac:dyDescent="0.25"/>
  <cols>
    <col min="1" max="1" width="9" bestFit="1" customWidth="1"/>
    <col min="2" max="2" width="85.85546875" bestFit="1" customWidth="1"/>
    <col min="3" max="3" width="11.140625" bestFit="1" customWidth="1"/>
    <col min="4" max="4" width="10" style="27" bestFit="1" customWidth="1"/>
    <col min="5" max="5" width="10" bestFit="1" customWidth="1"/>
  </cols>
  <sheetData>
    <row r="2" spans="1:4" x14ac:dyDescent="0.25">
      <c r="B2" t="s">
        <v>330</v>
      </c>
    </row>
    <row r="4" spans="1:4" x14ac:dyDescent="0.25">
      <c r="A4" t="s">
        <v>28</v>
      </c>
      <c r="B4" t="s">
        <v>29</v>
      </c>
      <c r="C4" t="s">
        <v>30</v>
      </c>
      <c r="D4" s="27" t="s">
        <v>31</v>
      </c>
    </row>
    <row r="5" spans="1:4" x14ac:dyDescent="0.25">
      <c r="A5">
        <v>1</v>
      </c>
      <c r="B5" t="s">
        <v>32</v>
      </c>
      <c r="C5" t="s">
        <v>33</v>
      </c>
      <c r="D5" s="27">
        <v>61786026</v>
      </c>
    </row>
    <row r="6" spans="1:4" x14ac:dyDescent="0.25">
      <c r="A6">
        <v>2</v>
      </c>
      <c r="B6" t="s">
        <v>34</v>
      </c>
      <c r="C6" t="s">
        <v>35</v>
      </c>
      <c r="D6" s="27">
        <v>34615900</v>
      </c>
    </row>
    <row r="7" spans="1:4" x14ac:dyDescent="0.25">
      <c r="A7">
        <v>3</v>
      </c>
      <c r="B7" t="s">
        <v>36</v>
      </c>
      <c r="C7" t="s">
        <v>37</v>
      </c>
      <c r="D7" s="27">
        <v>36515722</v>
      </c>
    </row>
    <row r="8" spans="1:4" x14ac:dyDescent="0.25">
      <c r="A8">
        <v>4</v>
      </c>
      <c r="B8" t="s">
        <v>38</v>
      </c>
      <c r="D8" s="27">
        <v>18730155</v>
      </c>
    </row>
    <row r="9" spans="1:4" x14ac:dyDescent="0.25">
      <c r="A9">
        <v>5</v>
      </c>
      <c r="B9" t="s">
        <v>39</v>
      </c>
      <c r="D9" s="27">
        <v>1067610</v>
      </c>
    </row>
    <row r="10" spans="1:4" x14ac:dyDescent="0.25">
      <c r="A10">
        <v>6</v>
      </c>
      <c r="B10" t="s">
        <v>40</v>
      </c>
      <c r="D10" s="27">
        <v>16717957</v>
      </c>
    </row>
    <row r="11" spans="1:4" x14ac:dyDescent="0.25">
      <c r="A11">
        <v>7</v>
      </c>
      <c r="B11" t="s">
        <v>41</v>
      </c>
      <c r="C11" t="s">
        <v>42</v>
      </c>
      <c r="D11" s="27">
        <v>2326830</v>
      </c>
    </row>
    <row r="12" spans="1:4" x14ac:dyDescent="0.25">
      <c r="A12">
        <v>8</v>
      </c>
      <c r="B12" t="s">
        <v>331</v>
      </c>
      <c r="C12" t="s">
        <v>43</v>
      </c>
      <c r="D12" s="27">
        <v>6847096</v>
      </c>
    </row>
    <row r="13" spans="1:4" x14ac:dyDescent="0.25">
      <c r="A13">
        <v>9</v>
      </c>
      <c r="B13" t="s">
        <v>44</v>
      </c>
      <c r="C13" t="s">
        <v>45</v>
      </c>
      <c r="D13" s="27">
        <v>0</v>
      </c>
    </row>
    <row r="14" spans="1:4" x14ac:dyDescent="0.25">
      <c r="A14">
        <v>10</v>
      </c>
      <c r="B14" t="s">
        <v>46</v>
      </c>
      <c r="C14" t="s">
        <v>47</v>
      </c>
      <c r="D14" s="27">
        <v>142091574</v>
      </c>
    </row>
    <row r="15" spans="1:4" x14ac:dyDescent="0.25">
      <c r="A15">
        <v>11</v>
      </c>
      <c r="B15" t="s">
        <v>48</v>
      </c>
      <c r="C15" t="s">
        <v>49</v>
      </c>
      <c r="D15" s="27">
        <v>3928273</v>
      </c>
    </row>
    <row r="16" spans="1:4" x14ac:dyDescent="0.25">
      <c r="A16">
        <v>12</v>
      </c>
      <c r="B16" t="s">
        <v>50</v>
      </c>
      <c r="C16" t="s">
        <v>51</v>
      </c>
      <c r="D16" s="27">
        <v>2986773</v>
      </c>
    </row>
    <row r="17" spans="1:4" x14ac:dyDescent="0.25">
      <c r="A17">
        <v>13</v>
      </c>
      <c r="B17" t="s">
        <v>52</v>
      </c>
      <c r="C17" t="s">
        <v>53</v>
      </c>
      <c r="D17" s="27">
        <v>941500</v>
      </c>
    </row>
    <row r="18" spans="1:4" x14ac:dyDescent="0.25">
      <c r="A18" s="25">
        <v>15</v>
      </c>
      <c r="B18" s="25" t="s">
        <v>54</v>
      </c>
      <c r="C18" s="25" t="s">
        <v>55</v>
      </c>
      <c r="D18" s="28">
        <v>146019847</v>
      </c>
    </row>
    <row r="19" spans="1:4" x14ac:dyDescent="0.25">
      <c r="A19">
        <v>16</v>
      </c>
      <c r="B19" t="s">
        <v>56</v>
      </c>
      <c r="C19" t="s">
        <v>57</v>
      </c>
      <c r="D19" s="27">
        <v>11893000</v>
      </c>
    </row>
    <row r="20" spans="1:4" x14ac:dyDescent="0.25">
      <c r="A20" s="25"/>
      <c r="B20" s="25" t="s">
        <v>332</v>
      </c>
      <c r="C20" s="25" t="s">
        <v>333</v>
      </c>
      <c r="D20" s="28">
        <v>24891378</v>
      </c>
    </row>
    <row r="21" spans="1:4" x14ac:dyDescent="0.25">
      <c r="A21">
        <v>17</v>
      </c>
      <c r="B21" t="s">
        <v>58</v>
      </c>
      <c r="C21" t="s">
        <v>59</v>
      </c>
      <c r="D21" s="27">
        <v>36784378</v>
      </c>
    </row>
    <row r="22" spans="1:4" x14ac:dyDescent="0.25">
      <c r="A22">
        <v>18</v>
      </c>
      <c r="B22" t="s">
        <v>60</v>
      </c>
      <c r="C22" t="s">
        <v>61</v>
      </c>
      <c r="D22" s="27">
        <v>7472</v>
      </c>
    </row>
    <row r="23" spans="1:4" x14ac:dyDescent="0.25">
      <c r="A23">
        <v>19</v>
      </c>
      <c r="B23" t="s">
        <v>62</v>
      </c>
      <c r="C23" t="s">
        <v>63</v>
      </c>
      <c r="D23" s="27">
        <v>7472</v>
      </c>
    </row>
    <row r="24" spans="1:4" x14ac:dyDescent="0.25">
      <c r="A24">
        <v>20</v>
      </c>
      <c r="B24" t="s">
        <v>64</v>
      </c>
      <c r="C24" t="s">
        <v>65</v>
      </c>
      <c r="D24" s="27">
        <v>7472</v>
      </c>
    </row>
    <row r="25" spans="1:4" x14ac:dyDescent="0.25">
      <c r="A25">
        <v>21</v>
      </c>
      <c r="B25" t="s">
        <v>66</v>
      </c>
      <c r="C25" t="s">
        <v>67</v>
      </c>
      <c r="D25" s="27">
        <v>6624120</v>
      </c>
    </row>
    <row r="26" spans="1:4" x14ac:dyDescent="0.25">
      <c r="A26">
        <v>22</v>
      </c>
      <c r="B26" t="s">
        <v>68</v>
      </c>
      <c r="C26" t="s">
        <v>69</v>
      </c>
      <c r="D26" s="27">
        <v>3064536</v>
      </c>
    </row>
    <row r="27" spans="1:4" x14ac:dyDescent="0.25">
      <c r="A27">
        <v>23</v>
      </c>
      <c r="B27" t="s">
        <v>70</v>
      </c>
      <c r="C27" t="s">
        <v>71</v>
      </c>
      <c r="D27" s="27">
        <v>3559584</v>
      </c>
    </row>
    <row r="28" spans="1:4" x14ac:dyDescent="0.25">
      <c r="A28">
        <v>24</v>
      </c>
      <c r="B28" t="s">
        <v>72</v>
      </c>
      <c r="C28" t="s">
        <v>73</v>
      </c>
      <c r="D28" s="27">
        <v>31923565</v>
      </c>
    </row>
    <row r="29" spans="1:4" x14ac:dyDescent="0.25">
      <c r="A29">
        <v>25</v>
      </c>
      <c r="B29" t="s">
        <v>74</v>
      </c>
      <c r="C29" t="s">
        <v>75</v>
      </c>
      <c r="D29" s="27">
        <v>31923565</v>
      </c>
    </row>
    <row r="30" spans="1:4" x14ac:dyDescent="0.25">
      <c r="A30">
        <v>26</v>
      </c>
      <c r="B30" t="s">
        <v>76</v>
      </c>
      <c r="C30" t="s">
        <v>77</v>
      </c>
      <c r="D30" s="27">
        <v>4272646</v>
      </c>
    </row>
    <row r="31" spans="1:4" x14ac:dyDescent="0.25">
      <c r="A31">
        <v>27</v>
      </c>
      <c r="B31" t="s">
        <v>78</v>
      </c>
      <c r="C31" t="s">
        <v>79</v>
      </c>
      <c r="D31" s="27">
        <v>4272646</v>
      </c>
    </row>
    <row r="32" spans="1:4" x14ac:dyDescent="0.25">
      <c r="A32">
        <v>28</v>
      </c>
      <c r="B32" t="s">
        <v>80</v>
      </c>
      <c r="C32" t="s">
        <v>81</v>
      </c>
      <c r="D32" s="27">
        <v>250400</v>
      </c>
    </row>
    <row r="33" spans="1:4" x14ac:dyDescent="0.25">
      <c r="A33">
        <v>29</v>
      </c>
      <c r="B33" t="s">
        <v>82</v>
      </c>
      <c r="C33" t="s">
        <v>83</v>
      </c>
      <c r="D33" s="27">
        <v>250400</v>
      </c>
    </row>
    <row r="34" spans="1:4" x14ac:dyDescent="0.25">
      <c r="A34">
        <v>30</v>
      </c>
      <c r="B34" t="s">
        <v>84</v>
      </c>
      <c r="C34" t="s">
        <v>85</v>
      </c>
      <c r="D34" s="27">
        <v>36446611</v>
      </c>
    </row>
    <row r="35" spans="1:4" x14ac:dyDescent="0.25">
      <c r="A35">
        <v>31</v>
      </c>
      <c r="B35" t="s">
        <v>86</v>
      </c>
      <c r="C35" t="s">
        <v>87</v>
      </c>
      <c r="D35" s="27">
        <v>840967</v>
      </c>
    </row>
    <row r="36" spans="1:4" x14ac:dyDescent="0.25">
      <c r="A36">
        <v>32</v>
      </c>
      <c r="B36" t="s">
        <v>88</v>
      </c>
      <c r="D36" s="27">
        <v>0</v>
      </c>
    </row>
    <row r="37" spans="1:4" x14ac:dyDescent="0.25">
      <c r="A37">
        <v>33</v>
      </c>
      <c r="B37" t="s">
        <v>89</v>
      </c>
      <c r="D37" s="27">
        <v>0</v>
      </c>
    </row>
    <row r="38" spans="1:4" x14ac:dyDescent="0.25">
      <c r="A38">
        <v>34</v>
      </c>
      <c r="B38" t="s">
        <v>90</v>
      </c>
      <c r="D38" s="27">
        <v>0</v>
      </c>
    </row>
    <row r="39" spans="1:4" x14ac:dyDescent="0.25">
      <c r="A39">
        <v>35</v>
      </c>
      <c r="B39" t="s">
        <v>91</v>
      </c>
      <c r="D39" s="27">
        <v>232672</v>
      </c>
    </row>
    <row r="40" spans="1:4" x14ac:dyDescent="0.25">
      <c r="A40">
        <v>36</v>
      </c>
      <c r="B40" t="s">
        <v>92</v>
      </c>
      <c r="D40" s="27">
        <v>608295</v>
      </c>
    </row>
    <row r="41" spans="1:4" x14ac:dyDescent="0.25">
      <c r="A41" s="25">
        <v>37</v>
      </c>
      <c r="B41" s="25" t="s">
        <v>93</v>
      </c>
      <c r="C41" s="25" t="s">
        <v>94</v>
      </c>
      <c r="D41" s="28">
        <v>43919170</v>
      </c>
    </row>
    <row r="42" spans="1:4" x14ac:dyDescent="0.25">
      <c r="A42">
        <v>38</v>
      </c>
      <c r="B42" t="s">
        <v>95</v>
      </c>
      <c r="C42" t="s">
        <v>96</v>
      </c>
      <c r="D42" s="27">
        <v>2316525</v>
      </c>
    </row>
    <row r="43" spans="1:4" x14ac:dyDescent="0.25">
      <c r="A43">
        <v>39</v>
      </c>
      <c r="B43" t="s">
        <v>97</v>
      </c>
      <c r="D43" s="27">
        <v>2316525</v>
      </c>
    </row>
    <row r="44" spans="1:4" x14ac:dyDescent="0.25">
      <c r="A44">
        <v>40</v>
      </c>
      <c r="B44" t="s">
        <v>98</v>
      </c>
      <c r="C44" t="s">
        <v>99</v>
      </c>
      <c r="D44" s="27">
        <v>600000</v>
      </c>
    </row>
    <row r="45" spans="1:4" x14ac:dyDescent="0.25">
      <c r="A45">
        <v>41</v>
      </c>
      <c r="B45" t="s">
        <v>100</v>
      </c>
      <c r="C45" t="s">
        <v>101</v>
      </c>
      <c r="D45" s="27">
        <v>4269786</v>
      </c>
    </row>
    <row r="46" spans="1:4" x14ac:dyDescent="0.25">
      <c r="A46">
        <v>42</v>
      </c>
      <c r="B46" t="s">
        <v>102</v>
      </c>
      <c r="C46" t="s">
        <v>103</v>
      </c>
      <c r="D46" s="27">
        <v>4269786</v>
      </c>
    </row>
    <row r="47" spans="1:4" x14ac:dyDescent="0.25">
      <c r="A47">
        <v>43</v>
      </c>
      <c r="B47" t="s">
        <v>104</v>
      </c>
      <c r="C47" t="s">
        <v>105</v>
      </c>
      <c r="D47" s="27">
        <v>0</v>
      </c>
    </row>
    <row r="48" spans="1:4" x14ac:dyDescent="0.25">
      <c r="A48">
        <v>44</v>
      </c>
      <c r="B48" t="s">
        <v>106</v>
      </c>
      <c r="C48" t="s">
        <v>107</v>
      </c>
      <c r="D48" s="27">
        <v>1154436.57</v>
      </c>
    </row>
    <row r="49" spans="1:5" x14ac:dyDescent="0.25">
      <c r="A49">
        <v>45</v>
      </c>
      <c r="B49" t="s">
        <v>108</v>
      </c>
      <c r="C49" t="s">
        <v>109</v>
      </c>
      <c r="D49" s="27">
        <v>36255</v>
      </c>
    </row>
    <row r="50" spans="1:5" x14ac:dyDescent="0.25">
      <c r="A50">
        <v>46</v>
      </c>
      <c r="B50" t="s">
        <v>110</v>
      </c>
      <c r="C50" t="s">
        <v>111</v>
      </c>
      <c r="D50" s="27">
        <v>20300</v>
      </c>
    </row>
    <row r="51" spans="1:5" x14ac:dyDescent="0.25">
      <c r="A51">
        <v>47</v>
      </c>
      <c r="B51" t="s">
        <v>334</v>
      </c>
      <c r="D51" s="27">
        <v>300</v>
      </c>
    </row>
    <row r="52" spans="1:5" x14ac:dyDescent="0.25">
      <c r="A52">
        <v>48</v>
      </c>
      <c r="B52" t="s">
        <v>112</v>
      </c>
    </row>
    <row r="53" spans="1:5" x14ac:dyDescent="0.25">
      <c r="A53" s="25">
        <v>49</v>
      </c>
      <c r="B53" s="25" t="s">
        <v>113</v>
      </c>
      <c r="C53" s="25" t="s">
        <v>114</v>
      </c>
      <c r="D53" s="28">
        <v>8397302.5700000003</v>
      </c>
    </row>
    <row r="54" spans="1:5" x14ac:dyDescent="0.25">
      <c r="A54">
        <v>50</v>
      </c>
      <c r="B54" t="s">
        <v>115</v>
      </c>
      <c r="C54" t="s">
        <v>116</v>
      </c>
      <c r="D54" s="27">
        <v>3392175</v>
      </c>
    </row>
    <row r="55" spans="1:5" x14ac:dyDescent="0.25">
      <c r="A55">
        <v>51</v>
      </c>
      <c r="B55" t="s">
        <v>117</v>
      </c>
      <c r="D55" s="27">
        <v>2904680</v>
      </c>
    </row>
    <row r="56" spans="1:5" x14ac:dyDescent="0.25">
      <c r="A56" s="25">
        <v>52</v>
      </c>
      <c r="B56" s="25" t="s">
        <v>122</v>
      </c>
      <c r="C56" s="25"/>
      <c r="D56" s="28">
        <v>487495</v>
      </c>
    </row>
    <row r="57" spans="1:5" x14ac:dyDescent="0.25">
      <c r="A57">
        <v>53</v>
      </c>
      <c r="B57" t="s">
        <v>118</v>
      </c>
      <c r="C57" t="s">
        <v>119</v>
      </c>
      <c r="D57" s="27">
        <v>3392175</v>
      </c>
    </row>
    <row r="58" spans="1:5" x14ac:dyDescent="0.25">
      <c r="A58">
        <v>54</v>
      </c>
      <c r="B58" t="s">
        <v>120</v>
      </c>
      <c r="C58" t="s">
        <v>121</v>
      </c>
      <c r="D58" s="27">
        <v>865000</v>
      </c>
    </row>
    <row r="59" spans="1:5" x14ac:dyDescent="0.25">
      <c r="A59" s="25">
        <v>55</v>
      </c>
      <c r="B59" s="25" t="s">
        <v>122</v>
      </c>
      <c r="C59" s="25"/>
      <c r="D59" s="28">
        <v>865000</v>
      </c>
    </row>
    <row r="60" spans="1:5" x14ac:dyDescent="0.25">
      <c r="A60">
        <v>56</v>
      </c>
      <c r="B60" t="s">
        <v>123</v>
      </c>
      <c r="C60" t="s">
        <v>124</v>
      </c>
      <c r="D60" s="27">
        <v>865000</v>
      </c>
    </row>
    <row r="61" spans="1:5" x14ac:dyDescent="0.25">
      <c r="A61">
        <v>57</v>
      </c>
      <c r="B61" t="s">
        <v>125</v>
      </c>
      <c r="C61" t="s">
        <v>126</v>
      </c>
      <c r="D61" s="27">
        <v>239377872.56999999</v>
      </c>
    </row>
    <row r="62" spans="1:5" x14ac:dyDescent="0.25">
      <c r="A62">
        <v>58</v>
      </c>
      <c r="B62" t="s">
        <v>127</v>
      </c>
      <c r="C62" t="s">
        <v>128</v>
      </c>
      <c r="D62" s="27">
        <v>121346409</v>
      </c>
    </row>
    <row r="63" spans="1:5" x14ac:dyDescent="0.25">
      <c r="B63" t="s">
        <v>335</v>
      </c>
      <c r="D63" s="27">
        <v>116132103</v>
      </c>
    </row>
    <row r="64" spans="1:5" x14ac:dyDescent="0.25">
      <c r="B64" t="s">
        <v>232</v>
      </c>
      <c r="D64" s="27">
        <v>4654698</v>
      </c>
      <c r="E64">
        <v>120786801</v>
      </c>
    </row>
    <row r="65" spans="1:5" x14ac:dyDescent="0.25">
      <c r="A65" s="25"/>
      <c r="B65" s="25" t="s">
        <v>336</v>
      </c>
      <c r="C65" s="25"/>
      <c r="D65" s="28">
        <v>559608</v>
      </c>
      <c r="E65">
        <v>559608</v>
      </c>
    </row>
    <row r="66" spans="1:5" x14ac:dyDescent="0.25">
      <c r="A66" s="26">
        <v>59</v>
      </c>
      <c r="B66" s="26" t="s">
        <v>129</v>
      </c>
      <c r="C66" s="26" t="s">
        <v>130</v>
      </c>
      <c r="D66" s="29">
        <v>121346409</v>
      </c>
    </row>
    <row r="67" spans="1:5" x14ac:dyDescent="0.25">
      <c r="A67">
        <v>60</v>
      </c>
      <c r="B67" t="s">
        <v>131</v>
      </c>
      <c r="C67" t="s">
        <v>132</v>
      </c>
      <c r="D67" s="27">
        <v>0</v>
      </c>
    </row>
    <row r="68" spans="1:5" x14ac:dyDescent="0.25">
      <c r="A68">
        <v>61</v>
      </c>
      <c r="B68" t="s">
        <v>133</v>
      </c>
      <c r="C68" t="s">
        <v>134</v>
      </c>
      <c r="D68" s="27">
        <v>121346409</v>
      </c>
    </row>
    <row r="69" spans="1:5" x14ac:dyDescent="0.25">
      <c r="A69">
        <v>62</v>
      </c>
      <c r="B69" t="s">
        <v>135</v>
      </c>
      <c r="C69" t="s">
        <v>136</v>
      </c>
      <c r="D69" s="27">
        <v>121346409</v>
      </c>
    </row>
    <row r="70" spans="1:5" x14ac:dyDescent="0.25">
      <c r="A70">
        <v>63</v>
      </c>
      <c r="B70" t="s">
        <v>137</v>
      </c>
      <c r="C70" t="s">
        <v>138</v>
      </c>
      <c r="D70" s="27">
        <v>360724281.56999999</v>
      </c>
    </row>
    <row r="71" spans="1:5" x14ac:dyDescent="0.25">
      <c r="A71" t="s">
        <v>28</v>
      </c>
      <c r="B71" t="s">
        <v>139</v>
      </c>
      <c r="C71" t="s">
        <v>30</v>
      </c>
      <c r="D71" s="27" t="s">
        <v>31</v>
      </c>
    </row>
    <row r="72" spans="1:5" x14ac:dyDescent="0.25">
      <c r="A72">
        <v>1</v>
      </c>
      <c r="B72" t="s">
        <v>140</v>
      </c>
      <c r="C72" t="s">
        <v>141</v>
      </c>
      <c r="D72" s="27">
        <v>13251741</v>
      </c>
    </row>
    <row r="73" spans="1:5" x14ac:dyDescent="0.25">
      <c r="A73">
        <v>2</v>
      </c>
      <c r="B73" t="s">
        <v>142</v>
      </c>
      <c r="C73" t="s">
        <v>143</v>
      </c>
      <c r="D73" s="27">
        <v>253200</v>
      </c>
    </row>
    <row r="74" spans="1:5" x14ac:dyDescent="0.25">
      <c r="A74">
        <v>3</v>
      </c>
      <c r="B74" t="s">
        <v>144</v>
      </c>
      <c r="C74" t="s">
        <v>145</v>
      </c>
      <c r="D74" s="27">
        <v>15000</v>
      </c>
    </row>
    <row r="75" spans="1:5" x14ac:dyDescent="0.25">
      <c r="A75">
        <v>4</v>
      </c>
      <c r="B75" t="s">
        <v>146</v>
      </c>
      <c r="C75" t="s">
        <v>147</v>
      </c>
      <c r="D75" s="27">
        <v>0</v>
      </c>
    </row>
    <row r="76" spans="1:5" x14ac:dyDescent="0.25">
      <c r="A76">
        <v>5</v>
      </c>
      <c r="B76" t="s">
        <v>148</v>
      </c>
      <c r="C76" t="s">
        <v>149</v>
      </c>
      <c r="D76" s="27">
        <v>13519941</v>
      </c>
    </row>
    <row r="77" spans="1:5" x14ac:dyDescent="0.25">
      <c r="A77" s="25">
        <v>6</v>
      </c>
      <c r="B77" s="25" t="s">
        <v>150</v>
      </c>
      <c r="C77" s="25" t="s">
        <v>151</v>
      </c>
      <c r="D77" s="28">
        <v>7568513.4000000004</v>
      </c>
    </row>
    <row r="78" spans="1:5" x14ac:dyDescent="0.25">
      <c r="A78" s="25">
        <v>7</v>
      </c>
      <c r="B78" s="25" t="s">
        <v>152</v>
      </c>
      <c r="C78" s="25" t="s">
        <v>153</v>
      </c>
      <c r="D78" s="28">
        <v>0</v>
      </c>
    </row>
    <row r="79" spans="1:5" x14ac:dyDescent="0.25">
      <c r="A79">
        <v>8</v>
      </c>
      <c r="B79" t="s">
        <v>154</v>
      </c>
      <c r="C79" t="s">
        <v>155</v>
      </c>
      <c r="D79" s="27">
        <v>0</v>
      </c>
    </row>
    <row r="80" spans="1:5" x14ac:dyDescent="0.25">
      <c r="A80">
        <v>9</v>
      </c>
      <c r="B80" t="s">
        <v>156</v>
      </c>
      <c r="C80" t="s">
        <v>157</v>
      </c>
      <c r="D80" s="27">
        <v>7568513.4000000004</v>
      </c>
    </row>
    <row r="81" spans="1:4" x14ac:dyDescent="0.25">
      <c r="A81">
        <v>10</v>
      </c>
      <c r="B81" t="s">
        <v>158</v>
      </c>
      <c r="C81" t="s">
        <v>159</v>
      </c>
      <c r="D81" s="27">
        <v>21088454.399999999</v>
      </c>
    </row>
    <row r="82" spans="1:4" x14ac:dyDescent="0.25">
      <c r="A82">
        <v>11</v>
      </c>
      <c r="B82" t="s">
        <v>160</v>
      </c>
      <c r="C82" t="s">
        <v>161</v>
      </c>
      <c r="D82" s="27">
        <v>3885574.1105</v>
      </c>
    </row>
    <row r="83" spans="1:4" x14ac:dyDescent="0.25">
      <c r="A83">
        <v>12</v>
      </c>
      <c r="B83" t="s">
        <v>162</v>
      </c>
      <c r="C83" t="s">
        <v>163</v>
      </c>
      <c r="D83" s="27">
        <v>3843983.1105</v>
      </c>
    </row>
    <row r="84" spans="1:4" x14ac:dyDescent="0.25">
      <c r="A84">
        <v>13</v>
      </c>
      <c r="B84" t="s">
        <v>164</v>
      </c>
      <c r="C84" t="s">
        <v>165</v>
      </c>
      <c r="D84" s="27">
        <v>0</v>
      </c>
    </row>
    <row r="85" spans="1:4" x14ac:dyDescent="0.25">
      <c r="A85">
        <v>14</v>
      </c>
      <c r="B85" t="s">
        <v>166</v>
      </c>
      <c r="C85" t="s">
        <v>167</v>
      </c>
      <c r="D85" s="27">
        <v>3611</v>
      </c>
    </row>
    <row r="86" spans="1:4" x14ac:dyDescent="0.25">
      <c r="A86">
        <v>15</v>
      </c>
      <c r="B86" t="s">
        <v>168</v>
      </c>
      <c r="C86" t="s">
        <v>169</v>
      </c>
      <c r="D86" s="27">
        <v>37980</v>
      </c>
    </row>
    <row r="87" spans="1:4" x14ac:dyDescent="0.25">
      <c r="A87">
        <v>16</v>
      </c>
      <c r="B87" t="s">
        <v>170</v>
      </c>
      <c r="C87" t="s">
        <v>171</v>
      </c>
      <c r="D87" s="27">
        <v>24974028.510499999</v>
      </c>
    </row>
    <row r="88" spans="1:4" x14ac:dyDescent="0.25">
      <c r="A88">
        <v>17</v>
      </c>
      <c r="B88" t="s">
        <v>172</v>
      </c>
      <c r="C88" t="s">
        <v>173</v>
      </c>
      <c r="D88" s="27">
        <v>200000</v>
      </c>
    </row>
    <row r="89" spans="1:4" x14ac:dyDescent="0.25">
      <c r="A89">
        <v>18</v>
      </c>
      <c r="B89" t="s">
        <v>174</v>
      </c>
      <c r="C89" t="s">
        <v>175</v>
      </c>
      <c r="D89" s="27">
        <v>10200798.582677167</v>
      </c>
    </row>
    <row r="90" spans="1:4" x14ac:dyDescent="0.25">
      <c r="A90">
        <v>19</v>
      </c>
      <c r="B90" t="s">
        <v>176</v>
      </c>
      <c r="C90" t="s">
        <v>177</v>
      </c>
      <c r="D90" s="27">
        <v>10400798.582677167</v>
      </c>
    </row>
    <row r="91" spans="1:4" x14ac:dyDescent="0.25">
      <c r="A91">
        <v>20</v>
      </c>
      <c r="B91" t="s">
        <v>178</v>
      </c>
      <c r="C91" t="s">
        <v>179</v>
      </c>
      <c r="D91" s="27">
        <v>179684</v>
      </c>
    </row>
    <row r="92" spans="1:4" x14ac:dyDescent="0.25">
      <c r="A92">
        <v>21</v>
      </c>
      <c r="B92" t="s">
        <v>180</v>
      </c>
      <c r="C92" t="s">
        <v>181</v>
      </c>
      <c r="D92" s="27">
        <v>189200</v>
      </c>
    </row>
    <row r="93" spans="1:4" x14ac:dyDescent="0.25">
      <c r="A93">
        <v>22</v>
      </c>
      <c r="B93" t="s">
        <v>182</v>
      </c>
      <c r="C93" t="s">
        <v>183</v>
      </c>
      <c r="D93" s="27">
        <v>368884</v>
      </c>
    </row>
    <row r="94" spans="1:4" x14ac:dyDescent="0.25">
      <c r="A94">
        <v>23</v>
      </c>
      <c r="B94" t="s">
        <v>184</v>
      </c>
      <c r="C94" t="s">
        <v>185</v>
      </c>
      <c r="D94" s="27">
        <v>5342000</v>
      </c>
    </row>
    <row r="95" spans="1:4" x14ac:dyDescent="0.25">
      <c r="A95">
        <v>24</v>
      </c>
      <c r="B95" t="s">
        <v>186</v>
      </c>
      <c r="D95" s="27">
        <v>4145000</v>
      </c>
    </row>
    <row r="96" spans="1:4" x14ac:dyDescent="0.25">
      <c r="A96">
        <v>25</v>
      </c>
      <c r="B96" t="s">
        <v>187</v>
      </c>
      <c r="D96" s="27">
        <v>1020000</v>
      </c>
    </row>
    <row r="97" spans="1:4" x14ac:dyDescent="0.25">
      <c r="A97">
        <v>26</v>
      </c>
      <c r="B97" t="s">
        <v>188</v>
      </c>
      <c r="D97" s="27">
        <v>177000</v>
      </c>
    </row>
    <row r="98" spans="1:4" x14ac:dyDescent="0.25">
      <c r="A98">
        <v>27</v>
      </c>
      <c r="B98" t="s">
        <v>189</v>
      </c>
      <c r="C98" t="s">
        <v>190</v>
      </c>
      <c r="D98" s="27">
        <v>157480.31496062991</v>
      </c>
    </row>
    <row r="99" spans="1:4" x14ac:dyDescent="0.25">
      <c r="A99">
        <v>28</v>
      </c>
      <c r="B99" t="s">
        <v>191</v>
      </c>
      <c r="C99" t="s">
        <v>192</v>
      </c>
      <c r="D99" s="27">
        <v>0</v>
      </c>
    </row>
    <row r="100" spans="1:4" x14ac:dyDescent="0.25">
      <c r="A100">
        <v>29</v>
      </c>
      <c r="B100" t="s">
        <v>193</v>
      </c>
      <c r="C100" t="s">
        <v>194</v>
      </c>
      <c r="D100" s="27">
        <v>1150720</v>
      </c>
    </row>
    <row r="101" spans="1:4" x14ac:dyDescent="0.25">
      <c r="A101">
        <v>30</v>
      </c>
      <c r="B101" t="s">
        <v>195</v>
      </c>
      <c r="C101" t="s">
        <v>196</v>
      </c>
      <c r="D101" s="27">
        <v>1731150</v>
      </c>
    </row>
    <row r="102" spans="1:4" x14ac:dyDescent="0.25">
      <c r="A102">
        <v>31</v>
      </c>
      <c r="B102" t="s">
        <v>197</v>
      </c>
      <c r="C102" t="s">
        <v>198</v>
      </c>
      <c r="D102" s="27">
        <v>3749700.7874015747</v>
      </c>
    </row>
    <row r="103" spans="1:4" x14ac:dyDescent="0.25">
      <c r="A103">
        <v>32</v>
      </c>
      <c r="B103" t="s">
        <v>199</v>
      </c>
      <c r="D103" s="27">
        <v>890000</v>
      </c>
    </row>
    <row r="104" spans="1:4" x14ac:dyDescent="0.25">
      <c r="A104">
        <v>33</v>
      </c>
      <c r="B104" t="s">
        <v>200</v>
      </c>
      <c r="C104" t="s">
        <v>201</v>
      </c>
      <c r="D104" s="27">
        <v>12131051.102362204</v>
      </c>
    </row>
    <row r="105" spans="1:4" x14ac:dyDescent="0.25">
      <c r="A105">
        <v>34</v>
      </c>
      <c r="B105" t="s">
        <v>202</v>
      </c>
      <c r="C105" t="s">
        <v>203</v>
      </c>
      <c r="D105" s="27">
        <v>0</v>
      </c>
    </row>
    <row r="106" spans="1:4" x14ac:dyDescent="0.25">
      <c r="A106">
        <v>35</v>
      </c>
      <c r="B106" t="s">
        <v>204</v>
      </c>
      <c r="C106" t="s">
        <v>205</v>
      </c>
      <c r="D106" s="27">
        <v>150000</v>
      </c>
    </row>
    <row r="107" spans="1:4" x14ac:dyDescent="0.25">
      <c r="A107">
        <v>36</v>
      </c>
      <c r="B107" t="s">
        <v>206</v>
      </c>
      <c r="C107" t="s">
        <v>207</v>
      </c>
      <c r="D107" s="27">
        <v>150000</v>
      </c>
    </row>
    <row r="108" spans="1:4" x14ac:dyDescent="0.25">
      <c r="A108" s="25">
        <v>37</v>
      </c>
      <c r="B108" s="25" t="s">
        <v>208</v>
      </c>
      <c r="C108" s="25" t="s">
        <v>209</v>
      </c>
      <c r="D108" s="28">
        <v>5096744.7149606301</v>
      </c>
    </row>
    <row r="109" spans="1:4" x14ac:dyDescent="0.25">
      <c r="A109">
        <v>38</v>
      </c>
      <c r="B109" t="s">
        <v>210</v>
      </c>
      <c r="C109" t="s">
        <v>211</v>
      </c>
      <c r="D109" s="27">
        <v>1154436.57</v>
      </c>
    </row>
    <row r="110" spans="1:4" x14ac:dyDescent="0.25">
      <c r="A110">
        <v>39</v>
      </c>
      <c r="B110" t="s">
        <v>212</v>
      </c>
      <c r="C110" t="s">
        <v>213</v>
      </c>
      <c r="D110" s="27">
        <v>1115300</v>
      </c>
    </row>
    <row r="111" spans="1:4" x14ac:dyDescent="0.25">
      <c r="A111" s="25">
        <v>40</v>
      </c>
      <c r="B111" s="25" t="s">
        <v>214</v>
      </c>
      <c r="C111" s="25" t="s">
        <v>215</v>
      </c>
      <c r="D111" s="28">
        <v>7366481.2849606303</v>
      </c>
    </row>
    <row r="112" spans="1:4" x14ac:dyDescent="0.25">
      <c r="A112">
        <v>41</v>
      </c>
      <c r="B112" t="s">
        <v>216</v>
      </c>
      <c r="C112" t="s">
        <v>217</v>
      </c>
      <c r="D112" s="27">
        <v>30417214.970000003</v>
      </c>
    </row>
    <row r="113" spans="1:5" x14ac:dyDescent="0.25">
      <c r="A113">
        <v>42</v>
      </c>
      <c r="B113" t="s">
        <v>218</v>
      </c>
      <c r="C113" t="s">
        <v>219</v>
      </c>
      <c r="D113" s="27">
        <v>941500</v>
      </c>
    </row>
    <row r="114" spans="1:5" x14ac:dyDescent="0.25">
      <c r="A114">
        <v>43</v>
      </c>
      <c r="B114" t="s">
        <v>220</v>
      </c>
      <c r="C114" t="s">
        <v>221</v>
      </c>
      <c r="D114" s="27">
        <v>5915000</v>
      </c>
    </row>
    <row r="115" spans="1:5" x14ac:dyDescent="0.25">
      <c r="A115">
        <v>44</v>
      </c>
      <c r="B115" t="s">
        <v>222</v>
      </c>
      <c r="C115" t="s">
        <v>223</v>
      </c>
      <c r="D115" s="27">
        <v>6856500</v>
      </c>
    </row>
    <row r="116" spans="1:5" x14ac:dyDescent="0.25">
      <c r="A116">
        <v>45</v>
      </c>
      <c r="B116" t="s">
        <v>337</v>
      </c>
      <c r="C116" t="s">
        <v>338</v>
      </c>
      <c r="D116" s="27">
        <v>2072080</v>
      </c>
    </row>
    <row r="117" spans="1:5" x14ac:dyDescent="0.25">
      <c r="A117">
        <v>46</v>
      </c>
      <c r="B117" t="s">
        <v>339</v>
      </c>
      <c r="C117" t="s">
        <v>340</v>
      </c>
      <c r="D117" s="27">
        <v>2072080</v>
      </c>
    </row>
    <row r="118" spans="1:5" x14ac:dyDescent="0.25">
      <c r="A118">
        <v>47</v>
      </c>
      <c r="B118" t="s">
        <v>224</v>
      </c>
      <c r="C118" t="s">
        <v>225</v>
      </c>
      <c r="D118" s="27">
        <v>8407500</v>
      </c>
    </row>
    <row r="119" spans="1:5" x14ac:dyDescent="0.25">
      <c r="A119">
        <v>48</v>
      </c>
      <c r="B119" t="s">
        <v>226</v>
      </c>
      <c r="D119" s="27">
        <v>8034000</v>
      </c>
    </row>
    <row r="120" spans="1:5" x14ac:dyDescent="0.25">
      <c r="A120">
        <v>49</v>
      </c>
      <c r="B120" t="s">
        <v>341</v>
      </c>
      <c r="D120" s="27">
        <v>373500</v>
      </c>
    </row>
    <row r="121" spans="1:5" x14ac:dyDescent="0.25">
      <c r="A121">
        <v>50</v>
      </c>
      <c r="B121" t="s">
        <v>227</v>
      </c>
      <c r="C121" t="s">
        <v>228</v>
      </c>
      <c r="D121" s="27">
        <v>8693880</v>
      </c>
    </row>
    <row r="122" spans="1:5" x14ac:dyDescent="0.25">
      <c r="A122" s="25">
        <v>51</v>
      </c>
      <c r="B122" s="25" t="s">
        <v>229</v>
      </c>
      <c r="C122" s="25"/>
      <c r="D122" s="28">
        <v>6693880</v>
      </c>
    </row>
    <row r="123" spans="1:5" x14ac:dyDescent="0.25">
      <c r="A123">
        <v>52</v>
      </c>
      <c r="B123" t="s">
        <v>122</v>
      </c>
      <c r="D123" s="27">
        <v>2000000</v>
      </c>
    </row>
    <row r="124" spans="1:5" x14ac:dyDescent="0.25">
      <c r="A124">
        <v>53</v>
      </c>
      <c r="B124" t="s">
        <v>230</v>
      </c>
      <c r="C124" t="s">
        <v>231</v>
      </c>
      <c r="D124" s="27">
        <v>110655592</v>
      </c>
    </row>
    <row r="125" spans="1:5" x14ac:dyDescent="0.25">
      <c r="A125">
        <v>54</v>
      </c>
      <c r="B125" t="s">
        <v>342</v>
      </c>
      <c r="D125" s="27">
        <v>105441286</v>
      </c>
      <c r="E125">
        <v>105441286</v>
      </c>
    </row>
    <row r="126" spans="1:5" x14ac:dyDescent="0.25">
      <c r="A126">
        <v>55</v>
      </c>
      <c r="B126" t="s">
        <v>232</v>
      </c>
      <c r="D126" s="27">
        <v>4654698</v>
      </c>
    </row>
    <row r="127" spans="1:5" x14ac:dyDescent="0.25">
      <c r="A127">
        <v>56</v>
      </c>
      <c r="B127" t="s">
        <v>336</v>
      </c>
      <c r="D127" s="27">
        <v>559608</v>
      </c>
    </row>
    <row r="128" spans="1:5" x14ac:dyDescent="0.25">
      <c r="A128">
        <v>57</v>
      </c>
      <c r="B128" t="s">
        <v>233</v>
      </c>
      <c r="C128" t="s">
        <v>234</v>
      </c>
      <c r="D128" s="27">
        <v>129829052</v>
      </c>
    </row>
    <row r="129" spans="1:4" x14ac:dyDescent="0.25">
      <c r="A129" s="25">
        <v>58</v>
      </c>
      <c r="B129" s="25" t="s">
        <v>235</v>
      </c>
      <c r="C129" s="25" t="s">
        <v>236</v>
      </c>
      <c r="D129" s="28">
        <v>192076795.48049998</v>
      </c>
    </row>
    <row r="130" spans="1:4" x14ac:dyDescent="0.25">
      <c r="A130">
        <v>59</v>
      </c>
      <c r="B130" t="s">
        <v>237</v>
      </c>
      <c r="C130" t="s">
        <v>238</v>
      </c>
      <c r="D130" s="27">
        <v>3570000</v>
      </c>
    </row>
    <row r="131" spans="1:4" x14ac:dyDescent="0.25">
      <c r="A131">
        <v>60</v>
      </c>
      <c r="B131" t="s">
        <v>239</v>
      </c>
      <c r="C131" t="s">
        <v>240</v>
      </c>
      <c r="D131" s="27">
        <v>787401.57480314956</v>
      </c>
    </row>
    <row r="132" spans="1:4" x14ac:dyDescent="0.25">
      <c r="A132">
        <v>61</v>
      </c>
      <c r="B132" t="s">
        <v>241</v>
      </c>
      <c r="C132" t="s">
        <v>242</v>
      </c>
    </row>
    <row r="133" spans="1:4" x14ac:dyDescent="0.25">
      <c r="A133">
        <v>62</v>
      </c>
      <c r="B133" t="s">
        <v>243</v>
      </c>
      <c r="C133" t="s">
        <v>244</v>
      </c>
      <c r="D133" s="27">
        <v>323622.04724409449</v>
      </c>
    </row>
    <row r="134" spans="1:4" x14ac:dyDescent="0.25">
      <c r="A134" s="25">
        <v>63</v>
      </c>
      <c r="B134" s="25" t="s">
        <v>245</v>
      </c>
      <c r="C134" s="25" t="s">
        <v>246</v>
      </c>
      <c r="D134" s="28">
        <v>1182876.3779527559</v>
      </c>
    </row>
    <row r="135" spans="1:4" x14ac:dyDescent="0.25">
      <c r="A135">
        <v>64</v>
      </c>
      <c r="B135" t="s">
        <v>247</v>
      </c>
      <c r="C135" t="s">
        <v>248</v>
      </c>
      <c r="D135" s="27">
        <v>5863900</v>
      </c>
    </row>
    <row r="136" spans="1:4" x14ac:dyDescent="0.25">
      <c r="A136">
        <v>65</v>
      </c>
      <c r="B136" t="s">
        <v>249</v>
      </c>
      <c r="C136" t="s">
        <v>250</v>
      </c>
      <c r="D136" s="27">
        <v>41551233.858267717</v>
      </c>
    </row>
    <row r="137" spans="1:4" x14ac:dyDescent="0.25">
      <c r="A137">
        <v>66</v>
      </c>
      <c r="B137" t="s">
        <v>251</v>
      </c>
      <c r="C137" t="s">
        <v>252</v>
      </c>
    </row>
    <row r="138" spans="1:4" x14ac:dyDescent="0.25">
      <c r="A138">
        <v>67</v>
      </c>
      <c r="B138" t="s">
        <v>253</v>
      </c>
      <c r="C138" t="s">
        <v>254</v>
      </c>
    </row>
    <row r="139" spans="1:4" x14ac:dyDescent="0.25">
      <c r="A139">
        <v>68</v>
      </c>
      <c r="B139" t="s">
        <v>255</v>
      </c>
      <c r="C139" t="s">
        <v>256</v>
      </c>
      <c r="D139" s="27">
        <v>11218833.141732283</v>
      </c>
    </row>
    <row r="140" spans="1:4" x14ac:dyDescent="0.25">
      <c r="A140">
        <v>69</v>
      </c>
      <c r="B140" t="s">
        <v>257</v>
      </c>
      <c r="C140" t="s">
        <v>258</v>
      </c>
      <c r="D140" s="27">
        <v>52770067</v>
      </c>
    </row>
    <row r="141" spans="1:4" x14ac:dyDescent="0.25">
      <c r="A141">
        <v>70</v>
      </c>
      <c r="B141" t="s">
        <v>259</v>
      </c>
      <c r="C141" t="s">
        <v>260</v>
      </c>
      <c r="D141" s="27">
        <v>58633967</v>
      </c>
    </row>
    <row r="142" spans="1:4" x14ac:dyDescent="0.25">
      <c r="A142" s="25">
        <v>71</v>
      </c>
      <c r="B142" s="25" t="s">
        <v>261</v>
      </c>
      <c r="C142" s="25" t="s">
        <v>262</v>
      </c>
      <c r="D142" s="28">
        <v>250710762.48049998</v>
      </c>
    </row>
    <row r="143" spans="1:4" x14ac:dyDescent="0.25">
      <c r="A143" s="30">
        <v>72</v>
      </c>
      <c r="B143" s="30" t="s">
        <v>263</v>
      </c>
      <c r="C143" s="30" t="s">
        <v>264</v>
      </c>
      <c r="D143" s="31">
        <v>5035762</v>
      </c>
    </row>
    <row r="144" spans="1:4" x14ac:dyDescent="0.25">
      <c r="A144">
        <v>73</v>
      </c>
      <c r="B144" t="s">
        <v>265</v>
      </c>
      <c r="C144" t="s">
        <v>266</v>
      </c>
      <c r="D144" s="27">
        <v>104977757</v>
      </c>
    </row>
    <row r="145" spans="1:4" x14ac:dyDescent="0.25">
      <c r="A145">
        <v>74</v>
      </c>
      <c r="B145" t="s">
        <v>267</v>
      </c>
      <c r="C145" t="s">
        <v>268</v>
      </c>
      <c r="D145" s="27">
        <v>45505013</v>
      </c>
    </row>
    <row r="146" spans="1:4" x14ac:dyDescent="0.25">
      <c r="A146">
        <v>75</v>
      </c>
      <c r="B146" t="s">
        <v>269</v>
      </c>
      <c r="C146" t="s">
        <v>270</v>
      </c>
      <c r="D146" s="27">
        <v>59472744</v>
      </c>
    </row>
    <row r="147" spans="1:4" x14ac:dyDescent="0.25">
      <c r="A147">
        <v>76</v>
      </c>
      <c r="B147" t="s">
        <v>271</v>
      </c>
      <c r="C147" t="s">
        <v>272</v>
      </c>
      <c r="D147" s="27">
        <v>110013519</v>
      </c>
    </row>
    <row r="148" spans="1:4" x14ac:dyDescent="0.25">
      <c r="A148">
        <v>77</v>
      </c>
      <c r="B148" t="s">
        <v>273</v>
      </c>
      <c r="C148" t="s">
        <v>274</v>
      </c>
      <c r="D148" s="27">
        <v>110013519</v>
      </c>
    </row>
    <row r="149" spans="1:4" x14ac:dyDescent="0.25">
      <c r="A149">
        <v>78</v>
      </c>
      <c r="B149" t="s">
        <v>275</v>
      </c>
      <c r="C149" t="s">
        <v>276</v>
      </c>
      <c r="D149" s="27">
        <v>360724281.48049998</v>
      </c>
    </row>
    <row r="150" spans="1:4" x14ac:dyDescent="0.25">
      <c r="D150" s="27">
        <v>8.9500010013580322E-2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7"/>
  <sheetViews>
    <sheetView topLeftCell="B16" workbookViewId="0">
      <selection activeCell="F29" sqref="F29"/>
    </sheetView>
  </sheetViews>
  <sheetFormatPr defaultRowHeight="15" x14ac:dyDescent="0.25"/>
  <cols>
    <col min="1" max="1" width="9" bestFit="1" customWidth="1"/>
    <col min="2" max="2" width="88.85546875" bestFit="1" customWidth="1"/>
    <col min="3" max="3" width="11.140625" bestFit="1" customWidth="1"/>
    <col min="4" max="4" width="23" bestFit="1" customWidth="1"/>
    <col min="5" max="5" width="14.28515625" bestFit="1" customWidth="1"/>
    <col min="6" max="6" width="18.85546875" bestFit="1" customWidth="1"/>
    <col min="7" max="7" width="19" bestFit="1" customWidth="1"/>
    <col min="8" max="8" width="21" bestFit="1" customWidth="1"/>
  </cols>
  <sheetData>
    <row r="1" spans="1:7" x14ac:dyDescent="0.25">
      <c r="B1" t="s">
        <v>343</v>
      </c>
    </row>
    <row r="3" spans="1:7" x14ac:dyDescent="0.25">
      <c r="B3" t="s">
        <v>344</v>
      </c>
    </row>
    <row r="5" spans="1:7" ht="13.15" customHeight="1" x14ac:dyDescent="0.25">
      <c r="A5" t="s">
        <v>28</v>
      </c>
      <c r="B5" t="s">
        <v>277</v>
      </c>
      <c r="C5" t="s">
        <v>30</v>
      </c>
      <c r="D5" t="s">
        <v>278</v>
      </c>
      <c r="E5" t="s">
        <v>279</v>
      </c>
      <c r="F5" t="s">
        <v>280</v>
      </c>
    </row>
    <row r="8" spans="1:7" x14ac:dyDescent="0.25">
      <c r="A8">
        <v>1</v>
      </c>
      <c r="B8" t="s">
        <v>281</v>
      </c>
      <c r="C8" t="s">
        <v>49</v>
      </c>
      <c r="D8">
        <v>870033</v>
      </c>
      <c r="E8">
        <v>0</v>
      </c>
      <c r="F8">
        <v>870033</v>
      </c>
    </row>
    <row r="9" spans="1:7" x14ac:dyDescent="0.25">
      <c r="A9">
        <v>2</v>
      </c>
      <c r="B9" t="s">
        <v>345</v>
      </c>
      <c r="C9" t="s">
        <v>282</v>
      </c>
      <c r="D9">
        <v>0</v>
      </c>
      <c r="E9">
        <v>0</v>
      </c>
      <c r="F9">
        <v>0</v>
      </c>
    </row>
    <row r="10" spans="1:7" x14ac:dyDescent="0.25">
      <c r="A10">
        <v>3</v>
      </c>
      <c r="B10" t="s">
        <v>346</v>
      </c>
      <c r="C10" t="s">
        <v>283</v>
      </c>
      <c r="D10">
        <v>870033</v>
      </c>
      <c r="E10">
        <v>0</v>
      </c>
      <c r="F10">
        <v>870033</v>
      </c>
    </row>
    <row r="11" spans="1:7" x14ac:dyDescent="0.25">
      <c r="A11" s="25"/>
      <c r="B11" s="25" t="s">
        <v>347</v>
      </c>
      <c r="C11" s="25"/>
      <c r="D11" s="25">
        <v>559450</v>
      </c>
      <c r="E11" s="25"/>
      <c r="F11" s="25">
        <v>559450</v>
      </c>
    </row>
    <row r="12" spans="1:7" x14ac:dyDescent="0.25">
      <c r="B12" t="s">
        <v>348</v>
      </c>
      <c r="D12">
        <v>310583</v>
      </c>
      <c r="F12">
        <v>310583</v>
      </c>
    </row>
    <row r="13" spans="1:7" x14ac:dyDescent="0.25">
      <c r="A13">
        <v>6</v>
      </c>
      <c r="B13" t="s">
        <v>54</v>
      </c>
      <c r="C13" t="s">
        <v>55</v>
      </c>
      <c r="D13">
        <v>870033</v>
      </c>
      <c r="E13">
        <v>0</v>
      </c>
      <c r="F13">
        <v>870033</v>
      </c>
    </row>
    <row r="14" spans="1:7" x14ac:dyDescent="0.25">
      <c r="A14">
        <v>7</v>
      </c>
      <c r="B14" t="s">
        <v>108</v>
      </c>
      <c r="C14" t="s">
        <v>109</v>
      </c>
      <c r="D14">
        <v>775</v>
      </c>
      <c r="E14">
        <v>0</v>
      </c>
      <c r="F14">
        <v>775</v>
      </c>
    </row>
    <row r="15" spans="1:7" x14ac:dyDescent="0.25">
      <c r="A15">
        <v>8</v>
      </c>
      <c r="B15" t="s">
        <v>110</v>
      </c>
      <c r="C15" t="s">
        <v>111</v>
      </c>
      <c r="D15">
        <v>1000</v>
      </c>
      <c r="E15">
        <v>0</v>
      </c>
      <c r="F15">
        <v>1000</v>
      </c>
    </row>
    <row r="16" spans="1:7" x14ac:dyDescent="0.25">
      <c r="A16" s="25">
        <v>9</v>
      </c>
      <c r="B16" s="25" t="s">
        <v>334</v>
      </c>
      <c r="C16" s="25"/>
      <c r="D16" s="25">
        <v>1000</v>
      </c>
      <c r="E16" s="25">
        <v>0</v>
      </c>
      <c r="F16" s="25">
        <v>1000</v>
      </c>
      <c r="G16">
        <f>+F13+F18+F28</f>
        <v>51838436</v>
      </c>
    </row>
    <row r="17" spans="1:7" x14ac:dyDescent="0.25">
      <c r="A17">
        <v>10</v>
      </c>
      <c r="B17" t="s">
        <v>284</v>
      </c>
      <c r="D17">
        <v>0</v>
      </c>
      <c r="E17">
        <v>0</v>
      </c>
      <c r="F17">
        <v>0</v>
      </c>
    </row>
    <row r="18" spans="1:7" x14ac:dyDescent="0.25">
      <c r="A18">
        <v>11</v>
      </c>
      <c r="B18" t="s">
        <v>113</v>
      </c>
      <c r="C18" t="s">
        <v>114</v>
      </c>
      <c r="D18">
        <v>1775</v>
      </c>
      <c r="E18">
        <v>0</v>
      </c>
      <c r="F18">
        <v>1775</v>
      </c>
    </row>
    <row r="19" spans="1:7" x14ac:dyDescent="0.25">
      <c r="A19">
        <v>12</v>
      </c>
      <c r="B19" t="s">
        <v>125</v>
      </c>
      <c r="C19" t="s">
        <v>126</v>
      </c>
      <c r="D19">
        <v>871808</v>
      </c>
      <c r="E19">
        <v>0</v>
      </c>
      <c r="F19">
        <v>871808</v>
      </c>
    </row>
    <row r="20" spans="1:7" x14ac:dyDescent="0.25">
      <c r="A20">
        <v>13</v>
      </c>
      <c r="B20" t="s">
        <v>127</v>
      </c>
      <c r="C20" t="s">
        <v>128</v>
      </c>
      <c r="D20">
        <v>5429734</v>
      </c>
      <c r="E20">
        <v>31881</v>
      </c>
      <c r="F20">
        <v>5461615</v>
      </c>
    </row>
    <row r="21" spans="1:7" x14ac:dyDescent="0.25">
      <c r="A21">
        <v>14</v>
      </c>
      <c r="B21" t="s">
        <v>129</v>
      </c>
      <c r="C21" t="s">
        <v>130</v>
      </c>
      <c r="D21">
        <v>5429734</v>
      </c>
      <c r="E21">
        <v>31881</v>
      </c>
      <c r="F21">
        <v>5461615</v>
      </c>
    </row>
    <row r="22" spans="1:7" x14ac:dyDescent="0.25">
      <c r="B22" t="s">
        <v>285</v>
      </c>
      <c r="D22">
        <v>36209600</v>
      </c>
      <c r="E22">
        <v>980000</v>
      </c>
      <c r="F22">
        <v>37189600</v>
      </c>
      <c r="G22">
        <f>+F22+F23+F24+F25</f>
        <v>45505013</v>
      </c>
    </row>
    <row r="23" spans="1:7" x14ac:dyDescent="0.25">
      <c r="B23" t="s">
        <v>349</v>
      </c>
      <c r="D23">
        <v>6496000</v>
      </c>
      <c r="F23">
        <v>6496000</v>
      </c>
    </row>
    <row r="24" spans="1:7" x14ac:dyDescent="0.25">
      <c r="A24" s="25"/>
      <c r="B24" s="25" t="s">
        <v>286</v>
      </c>
      <c r="C24" s="25"/>
      <c r="D24" s="25">
        <v>351096</v>
      </c>
      <c r="E24" s="25"/>
      <c r="F24" s="25">
        <v>351096</v>
      </c>
    </row>
    <row r="25" spans="1:7" x14ac:dyDescent="0.25">
      <c r="B25" t="s">
        <v>350</v>
      </c>
      <c r="D25">
        <v>1468317</v>
      </c>
      <c r="F25">
        <v>1468317</v>
      </c>
    </row>
    <row r="26" spans="1:7" x14ac:dyDescent="0.25">
      <c r="A26">
        <v>17</v>
      </c>
      <c r="B26" t="s">
        <v>351</v>
      </c>
      <c r="C26" t="s">
        <v>49</v>
      </c>
      <c r="D26">
        <v>44525013</v>
      </c>
      <c r="E26">
        <v>980000</v>
      </c>
      <c r="F26">
        <v>45505013</v>
      </c>
    </row>
    <row r="27" spans="1:7" x14ac:dyDescent="0.25">
      <c r="A27">
        <v>18</v>
      </c>
      <c r="B27" t="s">
        <v>133</v>
      </c>
      <c r="C27" t="s">
        <v>134</v>
      </c>
      <c r="D27">
        <v>49954747</v>
      </c>
      <c r="E27">
        <v>1011881</v>
      </c>
      <c r="F27">
        <v>50966628</v>
      </c>
    </row>
    <row r="28" spans="1:7" x14ac:dyDescent="0.25">
      <c r="A28">
        <v>19</v>
      </c>
      <c r="B28" t="s">
        <v>135</v>
      </c>
      <c r="C28" t="s">
        <v>136</v>
      </c>
      <c r="D28">
        <v>49954747</v>
      </c>
      <c r="E28">
        <v>1011881</v>
      </c>
      <c r="F28">
        <v>50966628</v>
      </c>
      <c r="G28" t="s">
        <v>352</v>
      </c>
    </row>
    <row r="29" spans="1:7" x14ac:dyDescent="0.25">
      <c r="A29">
        <v>20</v>
      </c>
      <c r="B29" t="s">
        <v>287</v>
      </c>
      <c r="C29" t="s">
        <v>138</v>
      </c>
      <c r="D29">
        <v>50826555</v>
      </c>
      <c r="E29">
        <v>1011881</v>
      </c>
      <c r="F29">
        <v>51838436</v>
      </c>
      <c r="G29">
        <v>46376821</v>
      </c>
    </row>
    <row r="30" spans="1:7" ht="5.45" customHeight="1" x14ac:dyDescent="0.25"/>
    <row r="31" spans="1:7" x14ac:dyDescent="0.25">
      <c r="A31">
        <v>1</v>
      </c>
      <c r="B31" t="s">
        <v>140</v>
      </c>
      <c r="C31" t="s">
        <v>288</v>
      </c>
      <c r="D31">
        <v>26453448.083682008</v>
      </c>
      <c r="E31">
        <v>0</v>
      </c>
      <c r="F31">
        <v>26453448.083682008</v>
      </c>
    </row>
    <row r="32" spans="1:7" x14ac:dyDescent="0.25">
      <c r="A32">
        <v>2</v>
      </c>
      <c r="B32" t="s">
        <v>323</v>
      </c>
      <c r="C32" t="s">
        <v>290</v>
      </c>
      <c r="D32">
        <v>944976</v>
      </c>
      <c r="E32">
        <v>0</v>
      </c>
      <c r="F32">
        <v>944976</v>
      </c>
    </row>
    <row r="33" spans="1:8" ht="12.75" customHeight="1" x14ac:dyDescent="0.25">
      <c r="A33">
        <v>3</v>
      </c>
      <c r="B33" t="s">
        <v>289</v>
      </c>
      <c r="C33" t="s">
        <v>290</v>
      </c>
      <c r="D33">
        <v>930200</v>
      </c>
      <c r="E33">
        <v>20150</v>
      </c>
      <c r="F33">
        <v>950350</v>
      </c>
    </row>
    <row r="34" spans="1:8" x14ac:dyDescent="0.25">
      <c r="A34">
        <v>4</v>
      </c>
      <c r="B34" t="s">
        <v>291</v>
      </c>
      <c r="C34" t="s">
        <v>292</v>
      </c>
      <c r="D34">
        <v>0</v>
      </c>
      <c r="E34">
        <v>0</v>
      </c>
      <c r="F34">
        <v>0</v>
      </c>
    </row>
    <row r="35" spans="1:8" x14ac:dyDescent="0.25">
      <c r="A35">
        <v>5</v>
      </c>
      <c r="B35" t="s">
        <v>142</v>
      </c>
      <c r="C35" t="s">
        <v>143</v>
      </c>
      <c r="D35">
        <v>1188800</v>
      </c>
      <c r="E35">
        <v>0</v>
      </c>
      <c r="F35">
        <v>1188800</v>
      </c>
    </row>
    <row r="36" spans="1:8" x14ac:dyDescent="0.25">
      <c r="A36">
        <v>6</v>
      </c>
      <c r="B36" t="s">
        <v>144</v>
      </c>
      <c r="C36" t="s">
        <v>145</v>
      </c>
      <c r="D36">
        <v>698868</v>
      </c>
      <c r="E36">
        <v>0</v>
      </c>
      <c r="F36">
        <v>698868</v>
      </c>
    </row>
    <row r="37" spans="1:8" x14ac:dyDescent="0.25">
      <c r="A37">
        <v>7</v>
      </c>
      <c r="B37" t="s">
        <v>293</v>
      </c>
      <c r="C37" t="s">
        <v>147</v>
      </c>
      <c r="D37">
        <v>28985</v>
      </c>
      <c r="E37">
        <v>0</v>
      </c>
      <c r="F37">
        <v>28985</v>
      </c>
    </row>
    <row r="38" spans="1:8" x14ac:dyDescent="0.25">
      <c r="A38">
        <v>8</v>
      </c>
      <c r="B38" t="s">
        <v>294</v>
      </c>
      <c r="C38" t="s">
        <v>295</v>
      </c>
      <c r="D38">
        <v>293804.18410041841</v>
      </c>
      <c r="E38">
        <v>0</v>
      </c>
      <c r="F38">
        <v>293804.18410041841</v>
      </c>
    </row>
    <row r="39" spans="1:8" x14ac:dyDescent="0.25">
      <c r="A39" s="25">
        <v>9</v>
      </c>
      <c r="B39" s="25" t="s">
        <v>148</v>
      </c>
      <c r="C39" s="25" t="s">
        <v>149</v>
      </c>
      <c r="D39" s="25">
        <v>30539081.267782427</v>
      </c>
      <c r="E39" s="25">
        <v>20150</v>
      </c>
      <c r="F39" s="25">
        <v>30559231.267782427</v>
      </c>
    </row>
    <row r="40" spans="1:8" x14ac:dyDescent="0.25">
      <c r="A40" s="25">
        <v>10</v>
      </c>
      <c r="B40" s="25" t="s">
        <v>152</v>
      </c>
      <c r="C40" s="25" t="s">
        <v>153</v>
      </c>
      <c r="D40" s="25">
        <v>0</v>
      </c>
      <c r="E40" s="25">
        <v>0</v>
      </c>
      <c r="F40" s="25">
        <v>0</v>
      </c>
    </row>
    <row r="41" spans="1:8" x14ac:dyDescent="0.25">
      <c r="A41">
        <v>11</v>
      </c>
      <c r="B41" t="s">
        <v>154</v>
      </c>
      <c r="C41" t="s">
        <v>296</v>
      </c>
      <c r="D41">
        <v>0</v>
      </c>
      <c r="E41">
        <v>0</v>
      </c>
      <c r="F41">
        <v>0</v>
      </c>
      <c r="G41" t="s">
        <v>353</v>
      </c>
    </row>
    <row r="42" spans="1:8" x14ac:dyDescent="0.25">
      <c r="A42">
        <v>12</v>
      </c>
      <c r="B42" t="s">
        <v>156</v>
      </c>
      <c r="C42" t="s">
        <v>157</v>
      </c>
      <c r="D42">
        <v>0</v>
      </c>
      <c r="E42">
        <v>0</v>
      </c>
      <c r="F42">
        <v>0</v>
      </c>
      <c r="G42">
        <v>29231999.999999996</v>
      </c>
    </row>
    <row r="43" spans="1:8" x14ac:dyDescent="0.25">
      <c r="A43">
        <v>13</v>
      </c>
      <c r="B43" t="s">
        <v>158</v>
      </c>
      <c r="C43" t="s">
        <v>159</v>
      </c>
      <c r="D43">
        <v>30539081.267782427</v>
      </c>
      <c r="E43">
        <v>20150</v>
      </c>
      <c r="F43">
        <v>30559231.267782427</v>
      </c>
      <c r="G43" t="s">
        <v>354</v>
      </c>
    </row>
    <row r="44" spans="1:8" x14ac:dyDescent="0.25">
      <c r="A44">
        <v>14</v>
      </c>
      <c r="B44" t="s">
        <v>297</v>
      </c>
      <c r="C44" t="s">
        <v>161</v>
      </c>
      <c r="D44">
        <v>5991509.5122175738</v>
      </c>
      <c r="E44">
        <v>11731</v>
      </c>
      <c r="F44">
        <v>6003240.5122175738</v>
      </c>
      <c r="G44">
        <v>351096</v>
      </c>
    </row>
    <row r="45" spans="1:8" x14ac:dyDescent="0.25">
      <c r="A45">
        <v>15</v>
      </c>
      <c r="B45" t="s">
        <v>162</v>
      </c>
      <c r="C45" t="s">
        <v>163</v>
      </c>
      <c r="D45">
        <v>5813189.5122175738</v>
      </c>
      <c r="E45">
        <v>11731</v>
      </c>
      <c r="F45">
        <v>5824920.5122175738</v>
      </c>
      <c r="G45" t="s">
        <v>355</v>
      </c>
    </row>
    <row r="46" spans="1:8" x14ac:dyDescent="0.25">
      <c r="A46">
        <v>16</v>
      </c>
      <c r="B46" t="s">
        <v>164</v>
      </c>
      <c r="C46" t="s">
        <v>165</v>
      </c>
      <c r="D46">
        <v>0</v>
      </c>
      <c r="E46">
        <v>0</v>
      </c>
      <c r="F46">
        <v>0</v>
      </c>
      <c r="G46">
        <v>6496000</v>
      </c>
    </row>
    <row r="47" spans="1:8" x14ac:dyDescent="0.25">
      <c r="A47">
        <v>17</v>
      </c>
      <c r="B47" t="s">
        <v>166</v>
      </c>
      <c r="C47" t="s">
        <v>167</v>
      </c>
      <c r="D47">
        <v>0</v>
      </c>
      <c r="E47">
        <v>0</v>
      </c>
      <c r="F47">
        <v>0</v>
      </c>
      <c r="G47" t="s">
        <v>356</v>
      </c>
      <c r="H47" t="s">
        <v>357</v>
      </c>
    </row>
    <row r="48" spans="1:8" x14ac:dyDescent="0.25">
      <c r="A48">
        <v>18</v>
      </c>
      <c r="B48" t="s">
        <v>168</v>
      </c>
      <c r="C48" t="s">
        <v>169</v>
      </c>
      <c r="D48">
        <v>178320</v>
      </c>
      <c r="E48">
        <v>0</v>
      </c>
      <c r="F48">
        <v>178320</v>
      </c>
      <c r="G48">
        <v>36079096</v>
      </c>
      <c r="H48">
        <v>36530590.780000001</v>
      </c>
    </row>
    <row r="49" spans="1:8" x14ac:dyDescent="0.25">
      <c r="A49">
        <v>19</v>
      </c>
      <c r="B49" t="s">
        <v>170</v>
      </c>
      <c r="C49" t="s">
        <v>171</v>
      </c>
      <c r="D49">
        <v>36530590.780000001</v>
      </c>
      <c r="E49">
        <v>31881</v>
      </c>
      <c r="F49">
        <v>36562471.780000001</v>
      </c>
      <c r="G49" t="s">
        <v>358</v>
      </c>
      <c r="H49">
        <v>-451494.78000000119</v>
      </c>
    </row>
    <row r="50" spans="1:8" x14ac:dyDescent="0.25">
      <c r="A50">
        <v>20</v>
      </c>
      <c r="B50" t="s">
        <v>172</v>
      </c>
      <c r="C50" t="s">
        <v>173</v>
      </c>
      <c r="D50">
        <v>222049</v>
      </c>
      <c r="E50">
        <v>0</v>
      </c>
      <c r="F50">
        <v>222049</v>
      </c>
      <c r="H50" t="s">
        <v>359</v>
      </c>
    </row>
    <row r="51" spans="1:8" x14ac:dyDescent="0.25">
      <c r="A51">
        <v>21</v>
      </c>
      <c r="B51" t="s">
        <v>298</v>
      </c>
      <c r="E51">
        <v>0</v>
      </c>
      <c r="F51">
        <v>0</v>
      </c>
    </row>
    <row r="52" spans="1:8" x14ac:dyDescent="0.25">
      <c r="A52">
        <v>22</v>
      </c>
      <c r="B52" t="s">
        <v>299</v>
      </c>
      <c r="E52">
        <v>0</v>
      </c>
      <c r="F52">
        <v>0</v>
      </c>
    </row>
    <row r="53" spans="1:8" x14ac:dyDescent="0.25">
      <c r="A53">
        <v>23</v>
      </c>
      <c r="B53" t="s">
        <v>174</v>
      </c>
      <c r="C53" t="s">
        <v>175</v>
      </c>
      <c r="D53">
        <v>959506</v>
      </c>
      <c r="E53">
        <v>60000</v>
      </c>
      <c r="F53">
        <v>1019506</v>
      </c>
    </row>
    <row r="54" spans="1:8" x14ac:dyDescent="0.25">
      <c r="A54">
        <v>24</v>
      </c>
      <c r="B54" t="s">
        <v>300</v>
      </c>
      <c r="E54">
        <v>60000</v>
      </c>
      <c r="F54">
        <v>60000</v>
      </c>
    </row>
    <row r="55" spans="1:8" x14ac:dyDescent="0.25">
      <c r="A55">
        <v>25</v>
      </c>
      <c r="B55" t="s">
        <v>301</v>
      </c>
      <c r="F55">
        <v>0</v>
      </c>
    </row>
    <row r="56" spans="1:8" x14ac:dyDescent="0.25">
      <c r="A56">
        <v>26</v>
      </c>
      <c r="B56" t="s">
        <v>302</v>
      </c>
      <c r="F56">
        <v>0</v>
      </c>
    </row>
    <row r="57" spans="1:8" x14ac:dyDescent="0.25">
      <c r="A57">
        <v>27</v>
      </c>
      <c r="B57" t="s">
        <v>303</v>
      </c>
      <c r="F57">
        <v>0</v>
      </c>
    </row>
    <row r="58" spans="1:8" x14ac:dyDescent="0.25">
      <c r="A58">
        <v>28</v>
      </c>
      <c r="B58" t="s">
        <v>176</v>
      </c>
      <c r="C58" t="s">
        <v>177</v>
      </c>
      <c r="D58">
        <v>1181555</v>
      </c>
      <c r="E58">
        <v>60000</v>
      </c>
      <c r="F58">
        <v>1241555</v>
      </c>
    </row>
    <row r="59" spans="1:8" x14ac:dyDescent="0.25">
      <c r="A59">
        <v>29</v>
      </c>
      <c r="B59" t="s">
        <v>178</v>
      </c>
      <c r="C59" t="s">
        <v>179</v>
      </c>
      <c r="D59">
        <v>988100</v>
      </c>
      <c r="E59">
        <v>102184</v>
      </c>
      <c r="F59">
        <v>1090284</v>
      </c>
    </row>
    <row r="60" spans="1:8" x14ac:dyDescent="0.25">
      <c r="A60">
        <v>30</v>
      </c>
      <c r="B60" t="s">
        <v>304</v>
      </c>
      <c r="F60">
        <v>0</v>
      </c>
    </row>
    <row r="61" spans="1:8" x14ac:dyDescent="0.25">
      <c r="A61">
        <v>31</v>
      </c>
      <c r="B61" t="s">
        <v>305</v>
      </c>
      <c r="F61">
        <v>0</v>
      </c>
    </row>
    <row r="62" spans="1:8" x14ac:dyDescent="0.25">
      <c r="A62">
        <v>32</v>
      </c>
      <c r="B62" t="s">
        <v>306</v>
      </c>
      <c r="F62">
        <v>0</v>
      </c>
    </row>
    <row r="63" spans="1:8" x14ac:dyDescent="0.25">
      <c r="A63">
        <v>33</v>
      </c>
      <c r="B63" t="s">
        <v>307</v>
      </c>
      <c r="F63">
        <v>0</v>
      </c>
    </row>
    <row r="64" spans="1:8" x14ac:dyDescent="0.25">
      <c r="A64">
        <v>34</v>
      </c>
      <c r="B64" t="s">
        <v>180</v>
      </c>
      <c r="C64" t="s">
        <v>181</v>
      </c>
      <c r="D64">
        <v>113779</v>
      </c>
      <c r="E64">
        <v>81493</v>
      </c>
      <c r="F64">
        <v>195272</v>
      </c>
    </row>
    <row r="65" spans="1:6" x14ac:dyDescent="0.25">
      <c r="A65">
        <v>35</v>
      </c>
      <c r="B65" t="s">
        <v>308</v>
      </c>
      <c r="F65">
        <v>0</v>
      </c>
    </row>
    <row r="66" spans="1:6" x14ac:dyDescent="0.25">
      <c r="A66">
        <v>36</v>
      </c>
      <c r="B66" t="s">
        <v>182</v>
      </c>
      <c r="C66" t="s">
        <v>183</v>
      </c>
      <c r="D66">
        <v>1101879</v>
      </c>
      <c r="E66">
        <v>183677</v>
      </c>
      <c r="F66">
        <v>1285556</v>
      </c>
    </row>
    <row r="67" spans="1:6" x14ac:dyDescent="0.25">
      <c r="A67">
        <v>37</v>
      </c>
      <c r="B67" t="s">
        <v>184</v>
      </c>
      <c r="C67" t="s">
        <v>185</v>
      </c>
      <c r="D67">
        <v>369371</v>
      </c>
      <c r="E67">
        <v>403988</v>
      </c>
      <c r="F67">
        <v>773359</v>
      </c>
    </row>
    <row r="68" spans="1:6" x14ac:dyDescent="0.25">
      <c r="A68">
        <v>38</v>
      </c>
      <c r="B68" t="s">
        <v>186</v>
      </c>
      <c r="F68">
        <v>0</v>
      </c>
    </row>
    <row r="69" spans="1:6" x14ac:dyDescent="0.25">
      <c r="A69">
        <v>39</v>
      </c>
      <c r="B69" t="s">
        <v>187</v>
      </c>
      <c r="F69">
        <v>0</v>
      </c>
    </row>
    <row r="70" spans="1:6" x14ac:dyDescent="0.25">
      <c r="A70">
        <v>40</v>
      </c>
      <c r="B70" t="s">
        <v>188</v>
      </c>
      <c r="F70">
        <v>0</v>
      </c>
    </row>
    <row r="71" spans="1:6" x14ac:dyDescent="0.25">
      <c r="A71">
        <v>41</v>
      </c>
      <c r="B71" t="s">
        <v>193</v>
      </c>
      <c r="C71" t="s">
        <v>194</v>
      </c>
      <c r="D71">
        <v>500000</v>
      </c>
      <c r="E71">
        <v>0</v>
      </c>
      <c r="F71">
        <v>500000</v>
      </c>
    </row>
    <row r="72" spans="1:6" x14ac:dyDescent="0.25">
      <c r="A72">
        <v>42</v>
      </c>
      <c r="B72" t="s">
        <v>195</v>
      </c>
      <c r="C72" t="s">
        <v>196</v>
      </c>
      <c r="D72">
        <v>566000</v>
      </c>
      <c r="E72">
        <v>0</v>
      </c>
      <c r="F72">
        <v>566000</v>
      </c>
    </row>
    <row r="73" spans="1:6" x14ac:dyDescent="0.25">
      <c r="A73">
        <v>43</v>
      </c>
      <c r="B73" t="s">
        <v>197</v>
      </c>
      <c r="C73" t="s">
        <v>198</v>
      </c>
      <c r="D73">
        <v>1229625</v>
      </c>
      <c r="E73">
        <v>182335</v>
      </c>
      <c r="F73">
        <v>1411960</v>
      </c>
    </row>
    <row r="74" spans="1:6" x14ac:dyDescent="0.25">
      <c r="A74">
        <v>44</v>
      </c>
      <c r="B74" t="s">
        <v>309</v>
      </c>
      <c r="F74">
        <v>0</v>
      </c>
    </row>
    <row r="75" spans="1:6" x14ac:dyDescent="0.25">
      <c r="A75">
        <v>45</v>
      </c>
      <c r="B75" t="s">
        <v>310</v>
      </c>
      <c r="F75">
        <v>0</v>
      </c>
    </row>
    <row r="76" spans="1:6" x14ac:dyDescent="0.25">
      <c r="A76">
        <v>46</v>
      </c>
      <c r="B76" t="s">
        <v>311</v>
      </c>
      <c r="F76">
        <v>0</v>
      </c>
    </row>
    <row r="77" spans="1:6" x14ac:dyDescent="0.25">
      <c r="A77">
        <v>47</v>
      </c>
      <c r="B77" t="s">
        <v>312</v>
      </c>
      <c r="F77">
        <v>0</v>
      </c>
    </row>
    <row r="78" spans="1:6" x14ac:dyDescent="0.25">
      <c r="A78">
        <v>48</v>
      </c>
      <c r="B78" t="s">
        <v>313</v>
      </c>
      <c r="F78">
        <v>0</v>
      </c>
    </row>
    <row r="79" spans="1:6" x14ac:dyDescent="0.25">
      <c r="A79">
        <v>49</v>
      </c>
      <c r="B79" t="s">
        <v>200</v>
      </c>
      <c r="C79" t="s">
        <v>201</v>
      </c>
      <c r="D79">
        <v>2664996</v>
      </c>
      <c r="E79">
        <v>586323</v>
      </c>
      <c r="F79">
        <v>3251319</v>
      </c>
    </row>
    <row r="80" spans="1:6" x14ac:dyDescent="0.25">
      <c r="A80">
        <v>50</v>
      </c>
      <c r="B80" t="s">
        <v>202</v>
      </c>
      <c r="C80" t="s">
        <v>203</v>
      </c>
      <c r="D80">
        <v>500000</v>
      </c>
      <c r="F80">
        <v>500000</v>
      </c>
    </row>
    <row r="81" spans="1:8" x14ac:dyDescent="0.25">
      <c r="A81">
        <v>51</v>
      </c>
      <c r="B81" t="s">
        <v>206</v>
      </c>
      <c r="C81" t="s">
        <v>207</v>
      </c>
      <c r="D81">
        <v>500000</v>
      </c>
      <c r="E81">
        <v>0</v>
      </c>
      <c r="F81">
        <v>500000</v>
      </c>
    </row>
    <row r="82" spans="1:8" x14ac:dyDescent="0.25">
      <c r="A82">
        <v>52</v>
      </c>
      <c r="B82" t="s">
        <v>208</v>
      </c>
      <c r="C82" t="s">
        <v>209</v>
      </c>
      <c r="D82">
        <v>948575</v>
      </c>
      <c r="E82">
        <v>150000</v>
      </c>
      <c r="F82">
        <v>1098575</v>
      </c>
      <c r="G82" t="s">
        <v>360</v>
      </c>
    </row>
    <row r="83" spans="1:8" x14ac:dyDescent="0.25">
      <c r="A83" s="25">
        <v>53</v>
      </c>
      <c r="B83" s="25" t="s">
        <v>212</v>
      </c>
      <c r="C83" s="25" t="s">
        <v>213</v>
      </c>
      <c r="D83" s="25">
        <v>207500</v>
      </c>
      <c r="E83" s="25"/>
      <c r="F83" s="25">
        <v>207500</v>
      </c>
      <c r="G83" t="s">
        <v>361</v>
      </c>
      <c r="H83" t="s">
        <v>362</v>
      </c>
    </row>
    <row r="84" spans="1:8" x14ac:dyDescent="0.25">
      <c r="A84">
        <v>56</v>
      </c>
      <c r="B84" t="s">
        <v>214</v>
      </c>
      <c r="C84" t="s">
        <v>215</v>
      </c>
      <c r="D84">
        <v>1156075</v>
      </c>
      <c r="E84">
        <v>150000</v>
      </c>
      <c r="F84">
        <v>1306075</v>
      </c>
      <c r="G84">
        <v>7056000</v>
      </c>
      <c r="H84">
        <v>980000</v>
      </c>
    </row>
    <row r="85" spans="1:8" x14ac:dyDescent="0.25">
      <c r="A85">
        <v>57</v>
      </c>
      <c r="B85" t="s">
        <v>216</v>
      </c>
      <c r="C85" t="s">
        <v>217</v>
      </c>
      <c r="D85">
        <v>6604505</v>
      </c>
      <c r="E85">
        <v>980000</v>
      </c>
      <c r="F85">
        <v>7584505</v>
      </c>
      <c r="G85">
        <v>8036000</v>
      </c>
    </row>
    <row r="86" spans="1:8" x14ac:dyDescent="0.25">
      <c r="A86">
        <v>58</v>
      </c>
      <c r="B86" t="s">
        <v>235</v>
      </c>
      <c r="C86" t="s">
        <v>315</v>
      </c>
      <c r="D86">
        <v>43135095.780000001</v>
      </c>
      <c r="E86">
        <v>1011881</v>
      </c>
      <c r="F86">
        <v>44146976.780000001</v>
      </c>
      <c r="G86">
        <v>451495</v>
      </c>
    </row>
    <row r="87" spans="1:8" x14ac:dyDescent="0.25">
      <c r="A87" s="25">
        <v>59</v>
      </c>
      <c r="B87" s="25" t="s">
        <v>363</v>
      </c>
      <c r="C87" s="25"/>
      <c r="D87" s="25">
        <v>23622.047244094487</v>
      </c>
      <c r="E87" s="25"/>
      <c r="F87" s="25">
        <v>23622.047244094487</v>
      </c>
    </row>
    <row r="88" spans="1:8" x14ac:dyDescent="0.25">
      <c r="A88">
        <v>60</v>
      </c>
      <c r="B88" t="s">
        <v>208</v>
      </c>
      <c r="D88">
        <v>6377.9527559055123</v>
      </c>
      <c r="F88">
        <v>6377.9527559055123</v>
      </c>
    </row>
    <row r="89" spans="1:8" x14ac:dyDescent="0.25">
      <c r="A89">
        <v>61</v>
      </c>
      <c r="B89" t="s">
        <v>247</v>
      </c>
      <c r="D89">
        <v>30000</v>
      </c>
      <c r="E89">
        <v>0</v>
      </c>
      <c r="F89">
        <v>30000</v>
      </c>
    </row>
    <row r="90" spans="1:8" x14ac:dyDescent="0.25">
      <c r="A90">
        <v>62</v>
      </c>
      <c r="B90" t="s">
        <v>249</v>
      </c>
      <c r="C90" t="s">
        <v>250</v>
      </c>
      <c r="D90">
        <v>6032644.8818897633</v>
      </c>
      <c r="F90">
        <v>6032644.8818897633</v>
      </c>
    </row>
    <row r="91" spans="1:8" x14ac:dyDescent="0.25">
      <c r="A91">
        <v>63</v>
      </c>
      <c r="B91" t="s">
        <v>364</v>
      </c>
      <c r="C91" t="s">
        <v>256</v>
      </c>
      <c r="D91">
        <v>1628814.1181102362</v>
      </c>
      <c r="F91">
        <v>1628814.1181102362</v>
      </c>
    </row>
    <row r="92" spans="1:8" x14ac:dyDescent="0.25">
      <c r="A92">
        <v>64</v>
      </c>
      <c r="B92" t="s">
        <v>257</v>
      </c>
      <c r="C92" t="s">
        <v>248</v>
      </c>
      <c r="D92">
        <v>7661459</v>
      </c>
      <c r="E92">
        <v>0</v>
      </c>
      <c r="F92">
        <v>7661459</v>
      </c>
    </row>
    <row r="93" spans="1:8" x14ac:dyDescent="0.25">
      <c r="A93">
        <v>65</v>
      </c>
      <c r="B93" t="s">
        <v>261</v>
      </c>
      <c r="C93" t="s">
        <v>262</v>
      </c>
      <c r="D93">
        <v>50826554.780000001</v>
      </c>
      <c r="E93">
        <v>1011881</v>
      </c>
      <c r="F93">
        <v>51838435.780000001</v>
      </c>
    </row>
    <row r="94" spans="1:8" x14ac:dyDescent="0.25">
      <c r="A94">
        <v>66</v>
      </c>
      <c r="B94" t="s">
        <v>275</v>
      </c>
      <c r="C94" t="s">
        <v>276</v>
      </c>
      <c r="D94">
        <v>50826554.780000001</v>
      </c>
      <c r="E94">
        <v>1011881</v>
      </c>
      <c r="F94">
        <v>51838435.780000001</v>
      </c>
    </row>
    <row r="95" spans="1:8" x14ac:dyDescent="0.25">
      <c r="D95">
        <v>0.2199999988079071</v>
      </c>
      <c r="E95">
        <v>0</v>
      </c>
      <c r="F95">
        <v>0.2199999988079071</v>
      </c>
    </row>
    <row r="97" spans="2:4" x14ac:dyDescent="0.25">
      <c r="B97" t="s">
        <v>365</v>
      </c>
    </row>
    <row r="98" spans="2:4" x14ac:dyDescent="0.25">
      <c r="B98" t="s">
        <v>366</v>
      </c>
      <c r="D98">
        <v>15000000</v>
      </c>
    </row>
    <row r="99" spans="2:4" x14ac:dyDescent="0.25">
      <c r="B99" t="s">
        <v>367</v>
      </c>
      <c r="D99">
        <v>11876568</v>
      </c>
    </row>
    <row r="100" spans="2:4" x14ac:dyDescent="0.25">
      <c r="B100" t="s">
        <v>368</v>
      </c>
      <c r="D100">
        <v>461973</v>
      </c>
    </row>
    <row r="101" spans="2:4" x14ac:dyDescent="0.25">
      <c r="B101" t="s">
        <v>369</v>
      </c>
      <c r="D101">
        <v>12338541</v>
      </c>
    </row>
    <row r="102" spans="2:4" x14ac:dyDescent="0.25">
      <c r="B102" t="s">
        <v>370</v>
      </c>
      <c r="D102">
        <v>6992777</v>
      </c>
    </row>
    <row r="103" spans="2:4" x14ac:dyDescent="0.25">
      <c r="B103" t="s">
        <v>371</v>
      </c>
      <c r="D103">
        <v>19331318</v>
      </c>
    </row>
    <row r="104" spans="2:4" x14ac:dyDescent="0.25">
      <c r="B104" t="s">
        <v>372</v>
      </c>
      <c r="D104">
        <v>668682</v>
      </c>
    </row>
    <row r="105" spans="2:4" x14ac:dyDescent="0.25">
      <c r="B105" t="s">
        <v>373</v>
      </c>
      <c r="D105">
        <v>668682</v>
      </c>
    </row>
    <row r="106" spans="2:4" x14ac:dyDescent="0.25">
      <c r="B106" t="s">
        <v>318</v>
      </c>
      <c r="D106">
        <v>20000000</v>
      </c>
    </row>
    <row r="107" spans="2:4" x14ac:dyDescent="0.25">
      <c r="B107" t="s">
        <v>374</v>
      </c>
      <c r="D107">
        <v>-5000000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8"/>
  <sheetViews>
    <sheetView workbookViewId="0">
      <selection activeCell="G17" sqref="G17"/>
    </sheetView>
  </sheetViews>
  <sheetFormatPr defaultRowHeight="15" x14ac:dyDescent="0.25"/>
  <cols>
    <col min="1" max="1" width="9" bestFit="1" customWidth="1"/>
    <col min="2" max="2" width="72.85546875" bestFit="1" customWidth="1"/>
    <col min="4" max="6" width="18" bestFit="1" customWidth="1"/>
  </cols>
  <sheetData>
    <row r="1" spans="1:7" x14ac:dyDescent="0.25">
      <c r="B1" t="s">
        <v>375</v>
      </c>
    </row>
    <row r="3" spans="1:7" x14ac:dyDescent="0.25">
      <c r="D3" t="s">
        <v>316</v>
      </c>
      <c r="E3" t="s">
        <v>316</v>
      </c>
      <c r="F3" t="s">
        <v>316</v>
      </c>
    </row>
    <row r="4" spans="1:7" x14ac:dyDescent="0.25">
      <c r="A4" t="s">
        <v>28</v>
      </c>
      <c r="B4" t="s">
        <v>277</v>
      </c>
      <c r="C4" t="s">
        <v>30</v>
      </c>
      <c r="D4" t="s">
        <v>5</v>
      </c>
      <c r="E4" t="s">
        <v>317</v>
      </c>
      <c r="F4" t="s">
        <v>318</v>
      </c>
    </row>
    <row r="5" spans="1:7" x14ac:dyDescent="0.25">
      <c r="A5" t="s">
        <v>376</v>
      </c>
      <c r="B5" t="s">
        <v>95</v>
      </c>
      <c r="C5" t="s">
        <v>96</v>
      </c>
      <c r="E5">
        <v>9849787.6929133851</v>
      </c>
      <c r="F5">
        <v>9849787.6929133851</v>
      </c>
    </row>
    <row r="6" spans="1:7" x14ac:dyDescent="0.25">
      <c r="A6" t="s">
        <v>377</v>
      </c>
      <c r="B6" t="s">
        <v>104</v>
      </c>
      <c r="C6" t="s">
        <v>105</v>
      </c>
      <c r="E6">
        <v>1993502.3622047245</v>
      </c>
      <c r="F6">
        <v>1993502.3622047245</v>
      </c>
    </row>
    <row r="7" spans="1:7" x14ac:dyDescent="0.25">
      <c r="A7" t="s">
        <v>378</v>
      </c>
      <c r="B7" t="s">
        <v>319</v>
      </c>
      <c r="C7" t="s">
        <v>107</v>
      </c>
      <c r="E7">
        <v>3197688.3148818896</v>
      </c>
      <c r="F7">
        <v>3197688.3148818896</v>
      </c>
    </row>
    <row r="8" spans="1:7" x14ac:dyDescent="0.25">
      <c r="A8" t="s">
        <v>379</v>
      </c>
      <c r="B8" t="s">
        <v>108</v>
      </c>
      <c r="C8" t="s">
        <v>109</v>
      </c>
      <c r="D8">
        <v>177</v>
      </c>
      <c r="F8">
        <v>177</v>
      </c>
    </row>
    <row r="9" spans="1:7" x14ac:dyDescent="0.25">
      <c r="A9" t="s">
        <v>380</v>
      </c>
      <c r="B9" t="s">
        <v>320</v>
      </c>
      <c r="C9" t="s">
        <v>111</v>
      </c>
      <c r="D9">
        <v>10000</v>
      </c>
      <c r="F9">
        <v>10000</v>
      </c>
    </row>
    <row r="10" spans="1:7" x14ac:dyDescent="0.25">
      <c r="A10">
        <v>6</v>
      </c>
      <c r="B10" t="s">
        <v>321</v>
      </c>
      <c r="C10" t="s">
        <v>111</v>
      </c>
      <c r="F10">
        <v>0</v>
      </c>
    </row>
    <row r="11" spans="1:7" x14ac:dyDescent="0.25">
      <c r="A11" s="25" t="s">
        <v>381</v>
      </c>
      <c r="B11" s="25" t="s">
        <v>113</v>
      </c>
      <c r="C11" s="25" t="s">
        <v>114</v>
      </c>
      <c r="D11" s="25">
        <v>10177</v>
      </c>
      <c r="E11" s="25">
        <v>15040978.369999999</v>
      </c>
      <c r="F11">
        <v>15051155.369999999</v>
      </c>
    </row>
    <row r="12" spans="1:7" x14ac:dyDescent="0.25">
      <c r="A12" t="s">
        <v>382</v>
      </c>
      <c r="B12" t="s">
        <v>125</v>
      </c>
      <c r="C12" t="s">
        <v>126</v>
      </c>
      <c r="D12">
        <v>10177</v>
      </c>
      <c r="E12">
        <v>15040978.369999999</v>
      </c>
      <c r="F12">
        <v>15051155.369999999</v>
      </c>
    </row>
    <row r="13" spans="1:7" x14ac:dyDescent="0.25">
      <c r="A13" t="s">
        <v>383</v>
      </c>
      <c r="B13" t="s">
        <v>127</v>
      </c>
      <c r="C13" t="s">
        <v>128</v>
      </c>
      <c r="D13">
        <v>2193277</v>
      </c>
      <c r="E13">
        <v>0</v>
      </c>
      <c r="F13">
        <v>2193277</v>
      </c>
    </row>
    <row r="14" spans="1:7" x14ac:dyDescent="0.25">
      <c r="A14" t="s">
        <v>384</v>
      </c>
      <c r="B14" t="s">
        <v>129</v>
      </c>
      <c r="C14" t="s">
        <v>130</v>
      </c>
      <c r="D14">
        <v>2193277</v>
      </c>
      <c r="E14">
        <v>0</v>
      </c>
      <c r="F14">
        <v>2193277</v>
      </c>
    </row>
    <row r="15" spans="1:7" x14ac:dyDescent="0.25">
      <c r="A15" t="s">
        <v>385</v>
      </c>
      <c r="B15" t="s">
        <v>285</v>
      </c>
      <c r="D15">
        <v>34615900</v>
      </c>
      <c r="E15">
        <v>19847765</v>
      </c>
      <c r="F15">
        <v>54463665</v>
      </c>
    </row>
    <row r="16" spans="1:7" x14ac:dyDescent="0.25">
      <c r="B16" t="s">
        <v>386</v>
      </c>
      <c r="D16">
        <v>2451079</v>
      </c>
      <c r="E16">
        <v>2558000</v>
      </c>
      <c r="F16">
        <v>5009079</v>
      </c>
      <c r="G16">
        <f>+F15+F16</f>
        <v>59472744</v>
      </c>
    </row>
    <row r="17" spans="1:6" x14ac:dyDescent="0.25">
      <c r="B17" t="s">
        <v>351</v>
      </c>
      <c r="C17" t="s">
        <v>322</v>
      </c>
      <c r="D17">
        <v>37066979</v>
      </c>
      <c r="E17">
        <v>22405765</v>
      </c>
      <c r="F17">
        <v>59472744</v>
      </c>
    </row>
    <row r="18" spans="1:6" x14ac:dyDescent="0.25">
      <c r="A18" s="25" t="s">
        <v>387</v>
      </c>
      <c r="B18" s="25" t="s">
        <v>133</v>
      </c>
      <c r="C18" s="25" t="s">
        <v>134</v>
      </c>
      <c r="D18" s="25">
        <v>39260256</v>
      </c>
      <c r="E18" s="25">
        <v>19847765</v>
      </c>
      <c r="F18">
        <v>59108021</v>
      </c>
    </row>
    <row r="19" spans="1:6" x14ac:dyDescent="0.25">
      <c r="A19" t="s">
        <v>388</v>
      </c>
      <c r="B19" t="s">
        <v>135</v>
      </c>
      <c r="C19" t="s">
        <v>136</v>
      </c>
      <c r="D19">
        <v>39260256</v>
      </c>
      <c r="E19">
        <v>22405765</v>
      </c>
      <c r="F19">
        <v>61666021</v>
      </c>
    </row>
    <row r="20" spans="1:6" x14ac:dyDescent="0.25">
      <c r="A20" t="s">
        <v>389</v>
      </c>
      <c r="B20" t="s">
        <v>287</v>
      </c>
      <c r="C20" t="s">
        <v>138</v>
      </c>
      <c r="D20">
        <v>39270433</v>
      </c>
      <c r="E20">
        <v>37446743.369999997</v>
      </c>
      <c r="F20">
        <v>76717176.370000005</v>
      </c>
    </row>
    <row r="21" spans="1:6" ht="7.5" customHeight="1" x14ac:dyDescent="0.25"/>
    <row r="22" spans="1:6" x14ac:dyDescent="0.25">
      <c r="A22">
        <v>1</v>
      </c>
      <c r="B22" t="s">
        <v>140</v>
      </c>
      <c r="C22" t="s">
        <v>288</v>
      </c>
      <c r="D22">
        <v>23980637</v>
      </c>
      <c r="E22">
        <v>10382900</v>
      </c>
      <c r="F22">
        <v>34363537</v>
      </c>
    </row>
    <row r="23" spans="1:6" x14ac:dyDescent="0.25">
      <c r="A23">
        <v>2</v>
      </c>
      <c r="B23" t="s">
        <v>390</v>
      </c>
      <c r="C23" t="s">
        <v>292</v>
      </c>
      <c r="D23">
        <v>1827000</v>
      </c>
      <c r="E23">
        <v>390000</v>
      </c>
      <c r="F23">
        <v>2217000</v>
      </c>
    </row>
    <row r="24" spans="1:6" x14ac:dyDescent="0.25">
      <c r="A24">
        <v>3</v>
      </c>
      <c r="B24" t="s">
        <v>142</v>
      </c>
      <c r="C24" t="s">
        <v>143</v>
      </c>
      <c r="D24">
        <v>1139400</v>
      </c>
      <c r="E24">
        <v>506401</v>
      </c>
      <c r="F24">
        <v>1645801</v>
      </c>
    </row>
    <row r="25" spans="1:6" x14ac:dyDescent="0.25">
      <c r="A25">
        <v>4</v>
      </c>
      <c r="B25" t="s">
        <v>144</v>
      </c>
      <c r="C25" t="s">
        <v>145</v>
      </c>
      <c r="D25">
        <v>0</v>
      </c>
      <c r="E25">
        <v>119988</v>
      </c>
      <c r="F25">
        <v>119988</v>
      </c>
    </row>
    <row r="26" spans="1:6" x14ac:dyDescent="0.25">
      <c r="A26">
        <v>5</v>
      </c>
      <c r="B26" t="s">
        <v>391</v>
      </c>
      <c r="C26" t="s">
        <v>295</v>
      </c>
      <c r="D26">
        <v>2164674</v>
      </c>
      <c r="E26">
        <v>0</v>
      </c>
      <c r="F26">
        <v>2164674</v>
      </c>
    </row>
    <row r="27" spans="1:6" x14ac:dyDescent="0.25">
      <c r="A27">
        <v>6</v>
      </c>
      <c r="B27" t="s">
        <v>148</v>
      </c>
      <c r="C27" t="s">
        <v>149</v>
      </c>
      <c r="D27">
        <v>29111711</v>
      </c>
      <c r="E27">
        <v>11399289</v>
      </c>
      <c r="F27">
        <v>40511000</v>
      </c>
    </row>
    <row r="28" spans="1:6" x14ac:dyDescent="0.25">
      <c r="A28">
        <v>7</v>
      </c>
      <c r="B28" t="s">
        <v>154</v>
      </c>
      <c r="C28" t="s">
        <v>153</v>
      </c>
      <c r="D28">
        <v>0</v>
      </c>
      <c r="E28">
        <v>0</v>
      </c>
      <c r="F28">
        <v>0</v>
      </c>
    </row>
    <row r="29" spans="1:6" x14ac:dyDescent="0.25">
      <c r="A29" s="25">
        <v>8</v>
      </c>
      <c r="B29" s="25" t="s">
        <v>156</v>
      </c>
      <c r="C29" s="25" t="s">
        <v>157</v>
      </c>
      <c r="D29" s="25">
        <v>0</v>
      </c>
      <c r="E29" s="25">
        <v>0</v>
      </c>
      <c r="F29">
        <v>0</v>
      </c>
    </row>
    <row r="30" spans="1:6" x14ac:dyDescent="0.25">
      <c r="A30" s="25">
        <v>9</v>
      </c>
      <c r="B30" s="25" t="s">
        <v>158</v>
      </c>
      <c r="C30" s="25" t="s">
        <v>159</v>
      </c>
      <c r="D30" s="25">
        <v>29111711</v>
      </c>
      <c r="E30" s="25">
        <v>11399289</v>
      </c>
      <c r="F30">
        <v>40511000</v>
      </c>
    </row>
    <row r="31" spans="1:6" x14ac:dyDescent="0.25">
      <c r="A31">
        <v>10</v>
      </c>
      <c r="B31" t="s">
        <v>324</v>
      </c>
      <c r="C31" t="s">
        <v>161</v>
      </c>
      <c r="D31">
        <v>5847693.6450000005</v>
      </c>
      <c r="E31">
        <v>2275423.8450000002</v>
      </c>
      <c r="F31">
        <v>8123117.4900000002</v>
      </c>
    </row>
    <row r="32" spans="1:6" x14ac:dyDescent="0.25">
      <c r="A32">
        <v>11</v>
      </c>
      <c r="B32" t="s">
        <v>162</v>
      </c>
      <c r="C32" t="s">
        <v>161</v>
      </c>
      <c r="D32">
        <v>5676783.6450000005</v>
      </c>
      <c r="E32">
        <v>2199463.6950000003</v>
      </c>
      <c r="F32">
        <v>7876247.3400000008</v>
      </c>
    </row>
    <row r="33" spans="1:6" x14ac:dyDescent="0.25">
      <c r="B33" t="s">
        <v>166</v>
      </c>
      <c r="C33" t="s">
        <v>161</v>
      </c>
      <c r="D33">
        <v>0</v>
      </c>
      <c r="E33">
        <v>0</v>
      </c>
      <c r="F33">
        <v>0</v>
      </c>
    </row>
    <row r="34" spans="1:6" x14ac:dyDescent="0.25">
      <c r="B34" t="s">
        <v>392</v>
      </c>
      <c r="C34" t="s">
        <v>161</v>
      </c>
      <c r="E34">
        <v>0</v>
      </c>
      <c r="F34">
        <v>0</v>
      </c>
    </row>
    <row r="35" spans="1:6" x14ac:dyDescent="0.25">
      <c r="A35">
        <v>13</v>
      </c>
      <c r="B35" t="s">
        <v>168</v>
      </c>
      <c r="C35" t="s">
        <v>161</v>
      </c>
      <c r="D35">
        <v>170910</v>
      </c>
      <c r="E35">
        <v>75960.150000000009</v>
      </c>
      <c r="F35">
        <v>246870.15000000002</v>
      </c>
    </row>
    <row r="36" spans="1:6" x14ac:dyDescent="0.25">
      <c r="A36">
        <v>14</v>
      </c>
      <c r="B36" t="s">
        <v>170</v>
      </c>
      <c r="C36" t="s">
        <v>171</v>
      </c>
      <c r="D36">
        <v>34959404.645000003</v>
      </c>
      <c r="E36">
        <v>13674712.845000001</v>
      </c>
      <c r="F36">
        <v>48634117.490000002</v>
      </c>
    </row>
    <row r="37" spans="1:6" x14ac:dyDescent="0.25">
      <c r="A37">
        <v>15</v>
      </c>
      <c r="B37" t="s">
        <v>172</v>
      </c>
      <c r="C37" t="s">
        <v>173</v>
      </c>
      <c r="D37">
        <v>262847</v>
      </c>
      <c r="E37">
        <v>0</v>
      </c>
      <c r="F37">
        <v>262847</v>
      </c>
    </row>
    <row r="38" spans="1:6" x14ac:dyDescent="0.25">
      <c r="A38">
        <v>16</v>
      </c>
      <c r="B38" t="s">
        <v>174</v>
      </c>
      <c r="C38" t="s">
        <v>175</v>
      </c>
      <c r="D38">
        <v>1123332</v>
      </c>
      <c r="E38">
        <v>15852088.913385827</v>
      </c>
      <c r="F38">
        <v>16975420.913385827</v>
      </c>
    </row>
    <row r="39" spans="1:6" x14ac:dyDescent="0.25">
      <c r="A39">
        <v>17</v>
      </c>
      <c r="B39" t="s">
        <v>176</v>
      </c>
      <c r="C39" t="s">
        <v>177</v>
      </c>
      <c r="D39">
        <v>1386179</v>
      </c>
      <c r="E39">
        <v>15852088.913385827</v>
      </c>
      <c r="F39">
        <v>17238267.913385827</v>
      </c>
    </row>
    <row r="40" spans="1:6" x14ac:dyDescent="0.25">
      <c r="A40">
        <v>18</v>
      </c>
      <c r="B40" t="s">
        <v>178</v>
      </c>
      <c r="C40" t="s">
        <v>179</v>
      </c>
      <c r="D40">
        <v>45833</v>
      </c>
      <c r="E40">
        <v>65512</v>
      </c>
      <c r="F40">
        <v>111345</v>
      </c>
    </row>
    <row r="41" spans="1:6" x14ac:dyDescent="0.25">
      <c r="A41">
        <v>19</v>
      </c>
      <c r="B41" t="s">
        <v>180</v>
      </c>
      <c r="C41" t="s">
        <v>181</v>
      </c>
      <c r="D41">
        <v>24913</v>
      </c>
      <c r="E41">
        <v>0</v>
      </c>
      <c r="F41">
        <v>24913</v>
      </c>
    </row>
    <row r="42" spans="1:6" x14ac:dyDescent="0.25">
      <c r="A42">
        <v>20</v>
      </c>
      <c r="B42" t="s">
        <v>182</v>
      </c>
      <c r="C42" t="s">
        <v>183</v>
      </c>
      <c r="D42">
        <v>70746</v>
      </c>
      <c r="E42">
        <v>65512</v>
      </c>
      <c r="F42">
        <v>136258</v>
      </c>
    </row>
    <row r="43" spans="1:6" x14ac:dyDescent="0.25">
      <c r="A43">
        <v>21</v>
      </c>
      <c r="B43" t="s">
        <v>184</v>
      </c>
      <c r="C43" t="s">
        <v>185</v>
      </c>
      <c r="D43">
        <v>1077258</v>
      </c>
      <c r="E43">
        <v>1275155</v>
      </c>
      <c r="F43">
        <v>2352413</v>
      </c>
    </row>
    <row r="44" spans="1:6" x14ac:dyDescent="0.25">
      <c r="A44">
        <v>22</v>
      </c>
      <c r="B44" t="s">
        <v>189</v>
      </c>
      <c r="C44" t="s">
        <v>190</v>
      </c>
      <c r="E44">
        <v>8413</v>
      </c>
      <c r="F44">
        <v>8413</v>
      </c>
    </row>
    <row r="45" spans="1:6" x14ac:dyDescent="0.25">
      <c r="A45">
        <v>23</v>
      </c>
      <c r="B45" t="s">
        <v>325</v>
      </c>
      <c r="C45" t="s">
        <v>192</v>
      </c>
      <c r="E45">
        <v>0</v>
      </c>
      <c r="F45">
        <v>0</v>
      </c>
    </row>
    <row r="46" spans="1:6" x14ac:dyDescent="0.25">
      <c r="A46">
        <v>24</v>
      </c>
      <c r="B46" t="s">
        <v>326</v>
      </c>
      <c r="C46" t="s">
        <v>194</v>
      </c>
      <c r="D46">
        <v>6933</v>
      </c>
      <c r="E46">
        <v>240410</v>
      </c>
      <c r="F46">
        <v>247343</v>
      </c>
    </row>
    <row r="47" spans="1:6" x14ac:dyDescent="0.25">
      <c r="A47">
        <v>25</v>
      </c>
      <c r="B47" t="s">
        <v>195</v>
      </c>
      <c r="C47" t="s">
        <v>196</v>
      </c>
      <c r="D47">
        <v>495205</v>
      </c>
      <c r="E47">
        <v>6724</v>
      </c>
      <c r="F47">
        <v>501929</v>
      </c>
    </row>
    <row r="48" spans="1:6" x14ac:dyDescent="0.25">
      <c r="A48">
        <v>26</v>
      </c>
      <c r="B48" t="s">
        <v>327</v>
      </c>
      <c r="C48" t="s">
        <v>198</v>
      </c>
      <c r="D48">
        <v>401021</v>
      </c>
      <c r="E48">
        <v>172091</v>
      </c>
      <c r="F48">
        <v>573112</v>
      </c>
    </row>
    <row r="49" spans="1:6" x14ac:dyDescent="0.25">
      <c r="A49">
        <v>27</v>
      </c>
      <c r="B49" t="s">
        <v>200</v>
      </c>
      <c r="C49" t="s">
        <v>201</v>
      </c>
      <c r="D49">
        <v>1980417</v>
      </c>
      <c r="E49">
        <v>1702793</v>
      </c>
      <c r="F49">
        <v>3683210</v>
      </c>
    </row>
    <row r="50" spans="1:6" x14ac:dyDescent="0.25">
      <c r="A50">
        <v>28</v>
      </c>
      <c r="B50" t="s">
        <v>204</v>
      </c>
      <c r="C50" t="s">
        <v>205</v>
      </c>
      <c r="D50">
        <v>0</v>
      </c>
      <c r="F50">
        <v>0</v>
      </c>
    </row>
    <row r="51" spans="1:6" x14ac:dyDescent="0.25">
      <c r="A51">
        <v>29</v>
      </c>
      <c r="B51" t="s">
        <v>206</v>
      </c>
      <c r="C51" t="s">
        <v>207</v>
      </c>
      <c r="D51">
        <v>0</v>
      </c>
      <c r="E51">
        <v>0</v>
      </c>
      <c r="F51">
        <v>0</v>
      </c>
    </row>
    <row r="52" spans="1:6" x14ac:dyDescent="0.25">
      <c r="A52">
        <v>30</v>
      </c>
      <c r="B52" t="s">
        <v>208</v>
      </c>
      <c r="C52" t="s">
        <v>209</v>
      </c>
      <c r="D52">
        <v>614309</v>
      </c>
      <c r="E52">
        <v>3443243.0866141734</v>
      </c>
      <c r="F52">
        <v>4057552.0866141734</v>
      </c>
    </row>
    <row r="53" spans="1:6" x14ac:dyDescent="0.25">
      <c r="A53">
        <v>31</v>
      </c>
      <c r="B53" t="s">
        <v>328</v>
      </c>
      <c r="C53" t="s">
        <v>211</v>
      </c>
      <c r="E53">
        <v>2558000</v>
      </c>
      <c r="F53">
        <v>2558000</v>
      </c>
    </row>
    <row r="54" spans="1:6" x14ac:dyDescent="0.25">
      <c r="A54">
        <v>32</v>
      </c>
      <c r="B54" t="s">
        <v>329</v>
      </c>
      <c r="C54" t="s">
        <v>213</v>
      </c>
      <c r="D54">
        <v>48702</v>
      </c>
      <c r="E54">
        <v>150394</v>
      </c>
      <c r="F54">
        <v>199096</v>
      </c>
    </row>
    <row r="55" spans="1:6" x14ac:dyDescent="0.25">
      <c r="B55" t="s">
        <v>314</v>
      </c>
      <c r="C55" t="s">
        <v>213</v>
      </c>
      <c r="D55">
        <v>0</v>
      </c>
      <c r="F55">
        <v>0</v>
      </c>
    </row>
    <row r="56" spans="1:6" x14ac:dyDescent="0.25">
      <c r="A56" s="25">
        <v>33</v>
      </c>
      <c r="B56" s="25" t="s">
        <v>214</v>
      </c>
      <c r="C56" s="25" t="s">
        <v>215</v>
      </c>
      <c r="D56" s="25">
        <v>663011</v>
      </c>
      <c r="E56" s="25">
        <v>6151637.0866141729</v>
      </c>
      <c r="F56">
        <v>6814648.0866141729</v>
      </c>
    </row>
    <row r="57" spans="1:6" x14ac:dyDescent="0.25">
      <c r="A57">
        <v>34</v>
      </c>
      <c r="B57" t="s">
        <v>216</v>
      </c>
      <c r="C57" t="s">
        <v>217</v>
      </c>
      <c r="D57">
        <v>4100353</v>
      </c>
      <c r="E57">
        <v>23772031</v>
      </c>
      <c r="F57">
        <v>27872384</v>
      </c>
    </row>
    <row r="58" spans="1:6" x14ac:dyDescent="0.25">
      <c r="A58">
        <v>35</v>
      </c>
      <c r="B58" t="s">
        <v>235</v>
      </c>
      <c r="C58" t="s">
        <v>315</v>
      </c>
      <c r="D58">
        <v>39059757.645000003</v>
      </c>
      <c r="E58">
        <v>37446743.844999999</v>
      </c>
      <c r="F58">
        <v>76506501.49000001</v>
      </c>
    </row>
    <row r="59" spans="1:6" x14ac:dyDescent="0.25">
      <c r="A59">
        <v>36</v>
      </c>
      <c r="B59" t="s">
        <v>243</v>
      </c>
      <c r="C59" t="s">
        <v>244</v>
      </c>
      <c r="D59">
        <v>177637</v>
      </c>
      <c r="E59">
        <v>0</v>
      </c>
      <c r="F59">
        <v>177637</v>
      </c>
    </row>
    <row r="60" spans="1:6" x14ac:dyDescent="0.25">
      <c r="A60" s="25">
        <v>37</v>
      </c>
      <c r="B60" s="25" t="s">
        <v>245</v>
      </c>
      <c r="C60" s="25" t="s">
        <v>246</v>
      </c>
      <c r="D60" s="25">
        <v>33038</v>
      </c>
      <c r="E60" s="25">
        <v>0</v>
      </c>
      <c r="F60">
        <v>33038</v>
      </c>
    </row>
    <row r="61" spans="1:6" x14ac:dyDescent="0.25">
      <c r="A61">
        <v>38</v>
      </c>
      <c r="B61" t="s">
        <v>247</v>
      </c>
      <c r="C61" t="s">
        <v>248</v>
      </c>
      <c r="D61">
        <v>210675</v>
      </c>
      <c r="E61">
        <v>0</v>
      </c>
      <c r="F61">
        <v>210675</v>
      </c>
    </row>
    <row r="62" spans="1:6" x14ac:dyDescent="0.25">
      <c r="A62">
        <v>39</v>
      </c>
      <c r="B62" t="s">
        <v>249</v>
      </c>
      <c r="C62" t="s">
        <v>250</v>
      </c>
      <c r="D62">
        <v>0</v>
      </c>
      <c r="E62">
        <v>0</v>
      </c>
      <c r="F62">
        <v>0</v>
      </c>
    </row>
    <row r="63" spans="1:6" x14ac:dyDescent="0.25">
      <c r="A63" s="25">
        <v>40</v>
      </c>
      <c r="B63" s="25" t="s">
        <v>245</v>
      </c>
      <c r="C63" s="25" t="s">
        <v>256</v>
      </c>
      <c r="D63" s="25">
        <v>0</v>
      </c>
      <c r="E63" s="25">
        <v>0</v>
      </c>
      <c r="F63">
        <v>0</v>
      </c>
    </row>
    <row r="64" spans="1:6" x14ac:dyDescent="0.25">
      <c r="A64">
        <v>41</v>
      </c>
      <c r="B64" t="s">
        <v>257</v>
      </c>
      <c r="C64" t="s">
        <v>258</v>
      </c>
      <c r="D64">
        <v>0</v>
      </c>
      <c r="E64">
        <v>0</v>
      </c>
      <c r="F64">
        <v>0</v>
      </c>
    </row>
    <row r="65" spans="1:6" x14ac:dyDescent="0.25">
      <c r="A65">
        <v>42</v>
      </c>
      <c r="B65" t="s">
        <v>259</v>
      </c>
      <c r="C65" t="s">
        <v>260</v>
      </c>
      <c r="D65">
        <v>210675</v>
      </c>
      <c r="E65">
        <v>0</v>
      </c>
      <c r="F65">
        <v>210675</v>
      </c>
    </row>
    <row r="66" spans="1:6" x14ac:dyDescent="0.25">
      <c r="A66">
        <v>43</v>
      </c>
      <c r="B66" t="s">
        <v>261</v>
      </c>
      <c r="C66" t="s">
        <v>262</v>
      </c>
      <c r="D66">
        <v>39270432.645000003</v>
      </c>
      <c r="E66">
        <v>37446743.844999999</v>
      </c>
      <c r="F66">
        <v>76717176.49000001</v>
      </c>
    </row>
    <row r="67" spans="1:6" x14ac:dyDescent="0.25">
      <c r="A67">
        <v>44</v>
      </c>
      <c r="B67" t="s">
        <v>275</v>
      </c>
      <c r="C67" t="s">
        <v>276</v>
      </c>
      <c r="D67">
        <v>39270432.645000003</v>
      </c>
      <c r="E67">
        <v>37446743.844999999</v>
      </c>
      <c r="F67">
        <v>76717176.49000001</v>
      </c>
    </row>
    <row r="68" spans="1:6" x14ac:dyDescent="0.25">
      <c r="D68">
        <v>0.35499999672174454</v>
      </c>
      <c r="E68">
        <v>-0.47500000149011612</v>
      </c>
      <c r="F68">
        <v>-0.12000000476837158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Összevont</vt:lpstr>
      <vt:lpstr>Önk.</vt:lpstr>
      <vt:lpstr>KÖH</vt:lpstr>
      <vt:lpstr>Óv. és Ko.</vt:lpstr>
      <vt:lpstr>Összevont!Nyomtatási_terület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Jegyzo</cp:lastModifiedBy>
  <cp:lastPrinted>2016-10-16T13:48:31Z</cp:lastPrinted>
  <dcterms:created xsi:type="dcterms:W3CDTF">2016-10-16T13:24:09Z</dcterms:created>
  <dcterms:modified xsi:type="dcterms:W3CDTF">2019-03-29T08:32:07Z</dcterms:modified>
</cp:coreProperties>
</file>