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Községgazdálkodás" sheetId="18" r:id="rId18"/>
    <sheet name="Közvilágítás" sheetId="19" r:id="rId19"/>
    <sheet name="Út- híd üzemeltetés" sheetId="20" r:id="rId20"/>
    <sheet name="Közfoglalkoztatás" sheetId="21" r:id="rId21"/>
  </sheets>
  <definedNames/>
  <calcPr fullCalcOnLoad="1"/>
</workbook>
</file>

<file path=xl/sharedStrings.xml><?xml version="1.0" encoding="utf-8"?>
<sst xmlns="http://schemas.openxmlformats.org/spreadsheetml/2006/main" count="782" uniqueCount="246">
  <si>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</si>
  <si>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</si>
  <si>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</si>
  <si>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</si>
  <si>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</si>
  <si>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</si>
  <si>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</si>
  <si>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</si>
  <si>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</si>
  <si>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</si>
  <si>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</si>
  <si>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</si>
  <si>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</si>
  <si>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</si>
  <si>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</si>
  <si>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</si>
  <si>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</si>
  <si>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</si>
  <si>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</si>
  <si>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</si>
  <si>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</si>
  <si>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</si>
  <si>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</si>
  <si>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</si>
  <si>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</si>
  <si>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</si>
  <si>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</si>
  <si>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</si>
  <si>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</si>
  <si>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</si>
  <si>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</si>
  <si>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</si>
  <si>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</si>
  <si>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</si>
  <si>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</si>
  <si>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</si>
  <si>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</si>
  <si>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</si>
  <si>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</si>
  <si>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</si>
  <si>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</si>
  <si>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</si>
  <si>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</si>
  <si>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</si>
  <si>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</si>
  <si>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</si>
  <si>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</si>
  <si>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</si>
  <si>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</si>
  <si>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</si>
  <si>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</si>
  <si>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</si>
  <si>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</si>
  <si>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</si>
  <si>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</si>
  <si>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</si>
  <si>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</si>
  <si>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</si>
  <si>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</si>
  <si>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</si>
  <si>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</si>
  <si>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</si>
  <si>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</si>
  <si>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</si>
  <si>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</si>
  <si>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</si>
  <si>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</si>
  <si>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</si>
  <si>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</si>
  <si>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</si>
  <si>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</si>
  <si>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</si>
  <si>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</si>
  <si>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</si>
  <si>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</si>
  <si>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</si>
  <si>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</si>
  <si>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</si>
  <si>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</si>
  <si>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</si>
  <si>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</si>
  <si>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</si>
  <si>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</si>
  <si>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</si>
  <si>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</si>
  <si>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</si>
  <si>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</si>
  <si>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</si>
  <si>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 xml:space="preserve">Pénzkészlet </t>
  </si>
  <si>
    <t>Iparűzési adó (felhalmozási célú)</t>
  </si>
  <si>
    <t>Állami támogatások számla</t>
  </si>
  <si>
    <t>Közfoglalkoztatás elszámolása számla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</si>
  <si>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</si>
  <si>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</si>
  <si>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</si>
  <si>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</si>
  <si>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</si>
  <si>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</si>
  <si>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</si>
  <si>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</si>
  <si>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</si>
  <si>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</si>
  <si>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</si>
  <si>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</si>
  <si>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</si>
  <si>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</si>
  <si>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</si>
  <si>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</si>
  <si>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</si>
  <si>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</si>
  <si>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</si>
  <si>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</si>
  <si>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</si>
  <si>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Gyógyszer</t>
  </si>
  <si>
    <t>Könyv, folyóirat</t>
  </si>
  <si>
    <t>Hajtó és kenőanyag</t>
  </si>
  <si>
    <t>Internet díj</t>
  </si>
  <si>
    <t>Szoftverek kölcsönzése, bérlése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</si>
  <si>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</si>
  <si>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</si>
  <si>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</si>
  <si>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</si>
  <si>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</si>
  <si>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</si>
  <si>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Szállítás</t>
  </si>
  <si>
    <t>Más egyéb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</si>
  <si>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</si>
  <si>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</si>
  <si>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</si>
  <si>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</si>
  <si>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</si>
  <si>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</si>
  <si>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</si>
  <si>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</si>
  <si>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Reprezentáció, üzleti ajándék</t>
  </si>
  <si>
    <t>Egyéb külső személyi juttatások</t>
  </si>
  <si>
    <t>Biztosítási díjak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</si>
  <si>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</si>
  <si>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</si>
  <si>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</si>
  <si>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</si>
  <si>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</si>
  <si>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</si>
  <si>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Kamerarendszer kiépítése</t>
  </si>
  <si>
    <t>Közhatalmi bevételek:</t>
  </si>
  <si>
    <t>Közhatalmi bevételek (felhalm. célú)</t>
  </si>
  <si>
    <t>Munkaadókat terh. jár.</t>
  </si>
  <si>
    <t>Egyéb műk. célú kiadások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</si>
  <si>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</si>
  <si>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</si>
  <si>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</si>
  <si>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</si>
  <si>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</si>
  <si>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Iskola könyvtár felújítás</t>
  </si>
  <si>
    <t>2016. évi költségvetése</t>
  </si>
  <si>
    <t>Belterületi utak felújítása (pályázatból)</t>
  </si>
  <si>
    <t>Művelődési ház felújítása</t>
  </si>
  <si>
    <t>Szivattyú váráslás</t>
  </si>
  <si>
    <t>2016. évi előirányzat (eFt)</t>
  </si>
  <si>
    <t>Árok kiszélesítés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</si>
  <si>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</si>
  <si>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</si>
  <si>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</si>
  <si>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</si>
  <si>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</si>
  <si>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</si>
  <si>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</si>
  <si>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Köztisztviselők,közalkalmazottak bére</t>
  </si>
  <si>
    <t>Közfoglalkoztatottak bére</t>
  </si>
  <si>
    <t>Jubileumi jutalom</t>
  </si>
  <si>
    <t>Béren kívüli juttatások</t>
  </si>
  <si>
    <t>Cafetéria juttatások</t>
  </si>
  <si>
    <t>Foglalkoztatottak egyéb személyi juttatásai</t>
  </si>
  <si>
    <t>Munkavégzésre irányuló egyéb jogviszonyban nem saját foglalkoztatottnak fizetett juttatások</t>
  </si>
  <si>
    <t>Munkaaókat terhelő járulékok</t>
  </si>
  <si>
    <t>Egészségügyi hozzájárulás</t>
  </si>
  <si>
    <t>Táppénz hozzájárulás</t>
  </si>
  <si>
    <t>Más járulék fizetési kötelezettség</t>
  </si>
  <si>
    <t>Informatikai eszközök</t>
  </si>
  <si>
    <t>Élelmiszer</t>
  </si>
  <si>
    <t>Irodaszer, nyomtatvány</t>
  </si>
  <si>
    <t>Munka és védőruha</t>
  </si>
  <si>
    <t>Midazok, amelyek nem számolhatóak el szakmai anyagnak</t>
  </si>
  <si>
    <t>Informatikai eszközök, ATM, POS bérleti díja, lízingelése,karbantartása</t>
  </si>
  <si>
    <t>Internetes oldalak tervezése, működtetése</t>
  </si>
  <si>
    <t>Telefon, telefax, telex, mobíl díj</t>
  </si>
  <si>
    <t>Kábel tv.</t>
  </si>
  <si>
    <t>Bérleti és lízingdíjak</t>
  </si>
  <si>
    <t>Egyéb szolgáltatások (Bankköltség)</t>
  </si>
  <si>
    <t>Kéményseprés, szemétszállítás</t>
  </si>
  <si>
    <t>Rovarírtás</t>
  </si>
  <si>
    <t>Működési célú előzetesen felszámított általános forgalmi adó</t>
  </si>
  <si>
    <t>ÁH-n kívüli NEM fedezeti ügyletek kamatkiadásai</t>
  </si>
  <si>
    <t>Más rovaton nem szerepeltethető dologi jellegű kiadások</t>
  </si>
  <si>
    <t>Tulajdonosi bevételek</t>
  </si>
  <si>
    <t>2016. évi létszám előirányzat (fő)</t>
  </si>
  <si>
    <t>Működési célú támogatások államháztartáson belülről</t>
  </si>
  <si>
    <t>Ellátottak pénzbeli juttatásai</t>
  </si>
  <si>
    <t>Vámosgyörk Községi Önkormányzat Képviselő- testületének</t>
  </si>
  <si>
    <t>Fásítás</t>
  </si>
  <si>
    <t>Beruházások</t>
  </si>
  <si>
    <t>Működési és felhalmozási célú  bevételek és kiadások alakulása 2016-2018</t>
  </si>
  <si>
    <t>Bevétel 2016. évi előirányzat (eFt)</t>
  </si>
  <si>
    <t>Kiadás 2016. évi előirányzat (eFt)</t>
  </si>
  <si>
    <t>Elvonások és befizetések</t>
  </si>
  <si>
    <t>Belterületi járdák felújítása</t>
  </si>
  <si>
    <t xml:space="preserve">Belterületi utak felújítása </t>
  </si>
  <si>
    <t xml:space="preserve">Monitoring kutak </t>
  </si>
  <si>
    <t>Monitoring kutak</t>
  </si>
  <si>
    <t>Működési kiadások - Önkormányzat</t>
  </si>
  <si>
    <t>Lakhatással kapcsolatos ellátások</t>
  </si>
  <si>
    <t>Települési lakásfenntartási támogatás</t>
  </si>
  <si>
    <t>Természetbeni lakásfenntartási támogatás</t>
  </si>
  <si>
    <t>Egyéb nem intézményi ellátások</t>
  </si>
  <si>
    <t>Önkormányzati támogatás, segély</t>
  </si>
  <si>
    <t xml:space="preserve">Önk. működési tám. </t>
  </si>
  <si>
    <t>Ömk. műk. célú tám.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</si>
  <si>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</si>
  <si>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</si>
  <si>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</si>
  <si>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</si>
  <si>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</si>
  <si>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</si>
  <si>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2015. január 1-jei nyitó pénzkészlet</t>
  </si>
  <si>
    <t>2015. december 31-ei záró pénzkészlet</t>
  </si>
  <si>
    <t>1. melléklet az 1/2016 (II.11.) Önkormányzati rendelethez</t>
  </si>
  <si>
    <t>2. melléklet az 1/2016 (II.11.) Önkormányzati rendelethez</t>
  </si>
  <si>
    <t>3. melléklet az  1/2016 (II.11.) Önkormányzati rendelethez</t>
  </si>
  <si>
    <t>4.  melléklet az  1/2016 (II.11.) Önkormányzati rendelethez</t>
  </si>
  <si>
    <t>5.  melléklet az 1/2016 (II.11.) Önkormányzati rendelethez</t>
  </si>
  <si>
    <t>6. melléklet az 1/2016 (II.11.) Önkormányzati rendelethez</t>
  </si>
  <si>
    <t>7.  melléklet az 1/2016 (II.11.) Önkormányzati rendelethez</t>
  </si>
  <si>
    <t>8.  melléklet az 1/2016 (II.11.) Önkormányzati rendelethez</t>
  </si>
  <si>
    <t>9.  melléklet az 1/2016 (II.11.) Önkormányzati rendelethez</t>
  </si>
  <si>
    <t>10.  melléklet az 1/2016 (II.11.) Önkormányzati rendelethez</t>
  </si>
  <si>
    <t>11. melléklet az 1/2016 (II.11.) Önkormányzati rendelethez</t>
  </si>
  <si>
    <t>12.  melléklet az 1/2016 (II.11.) Önkormányzati rendelethez</t>
  </si>
  <si>
    <t>13. melléklet az 1/2016 (II.11.) Önkormányzati rendelethez</t>
  </si>
  <si>
    <t>14. melléklet az 1/2016 (II.11.) Önkormányzati rendelethez</t>
  </si>
  <si>
    <t>15. melléklet a 1/2016 (II.11.) Önkormányzati rendelethez</t>
  </si>
  <si>
    <t>16. melléklet az 1/2016 (II.11.) Önkormányzati rendelethez</t>
  </si>
  <si>
    <t>17. melléklet az 1/2016 (II.11.) Önkormányzati rendelethez</t>
  </si>
  <si>
    <t>18.  melléklet az 1/2016 (II.11.) Önkormányzati rendelethez</t>
  </si>
  <si>
    <t>19. melléklet az 1/2016 (II.11.) Önkormányzati rendelethez</t>
  </si>
  <si>
    <t>20. melléklet a 1/2016 (II.11.) Önkormányzati rendelethez</t>
  </si>
  <si>
    <t>21. melléklet az 1/2016 (II.11.)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</si>
</sst>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69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8" applyFont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11" xfId="60" applyFont="1" applyBorder="1">
      <alignment/>
      <protection/>
    </xf>
    <xf numFmtId="0" fontId="7" fillId="0" borderId="0" xfId="58" applyFont="1">
      <alignment/>
      <protection/>
    </xf>
    <xf numFmtId="0" fontId="7" fillId="0" borderId="16" xfId="58" applyFont="1" applyBorder="1">
      <alignment/>
      <protection/>
    </xf>
    <xf numFmtId="0" fontId="7" fillId="0" borderId="17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18" xfId="58" applyFont="1" applyBorder="1">
      <alignment/>
      <protection/>
    </xf>
    <xf numFmtId="0" fontId="7" fillId="0" borderId="19" xfId="58" applyFont="1" applyBorder="1">
      <alignment/>
      <protection/>
    </xf>
    <xf numFmtId="0" fontId="7" fillId="0" borderId="20" xfId="58" applyFont="1" applyBorder="1">
      <alignment/>
      <protection/>
    </xf>
    <xf numFmtId="3" fontId="13" fillId="0" borderId="21" xfId="58" applyNumberFormat="1" applyFont="1" applyBorder="1">
      <alignment/>
      <protection/>
    </xf>
    <xf numFmtId="3" fontId="13" fillId="0" borderId="22" xfId="58" applyNumberFormat="1" applyFont="1" applyBorder="1">
      <alignment/>
      <protection/>
    </xf>
    <xf numFmtId="3" fontId="13" fillId="0" borderId="22" xfId="58" applyNumberFormat="1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23" xfId="58" applyFont="1" applyBorder="1">
      <alignment/>
      <protection/>
    </xf>
    <xf numFmtId="3" fontId="13" fillId="0" borderId="21" xfId="58" applyNumberFormat="1" applyFont="1" applyFill="1" applyBorder="1">
      <alignment/>
      <protection/>
    </xf>
    <xf numFmtId="0" fontId="7" fillId="0" borderId="11" xfId="58" applyFont="1" applyBorder="1">
      <alignment/>
      <protection/>
    </xf>
    <xf numFmtId="0" fontId="0" fillId="0" borderId="0" xfId="58" applyFont="1">
      <alignment/>
      <protection/>
    </xf>
    <xf numFmtId="0" fontId="7" fillId="0" borderId="24" xfId="0" applyFont="1" applyBorder="1" applyAlignment="1">
      <alignment horizontal="center"/>
    </xf>
    <xf numFmtId="3" fontId="13" fillId="0" borderId="16" xfId="58" applyNumberFormat="1" applyFont="1" applyBorder="1">
      <alignment/>
      <protection/>
    </xf>
    <xf numFmtId="3" fontId="7" fillId="0" borderId="0" xfId="58" applyNumberFormat="1" applyFont="1" applyBorder="1">
      <alignment/>
      <protection/>
    </xf>
    <xf numFmtId="0" fontId="22" fillId="0" borderId="18" xfId="58" applyFont="1" applyBorder="1">
      <alignment/>
      <protection/>
    </xf>
    <xf numFmtId="0" fontId="13" fillId="0" borderId="11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7" fillId="0" borderId="0" xfId="58" applyFont="1" applyFill="1" applyAlignment="1">
      <alignment horizontal="right"/>
      <protection/>
    </xf>
    <xf numFmtId="0" fontId="7" fillId="0" borderId="17" xfId="58" applyFont="1" applyBorder="1" applyAlignment="1">
      <alignment horizontal="center"/>
      <protection/>
    </xf>
    <xf numFmtId="0" fontId="23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7" fillId="0" borderId="21" xfId="58" applyFont="1" applyBorder="1" applyAlignment="1">
      <alignment horizontal="center"/>
      <protection/>
    </xf>
    <xf numFmtId="0" fontId="13" fillId="0" borderId="21" xfId="58" applyFont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8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0" fontId="22" fillId="0" borderId="24" xfId="0" applyFont="1" applyBorder="1" applyAlignment="1">
      <alignment horizontal="right"/>
    </xf>
    <xf numFmtId="0" fontId="7" fillId="0" borderId="0" xfId="58" applyFont="1" applyBorder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/>
    </xf>
    <xf numFmtId="0" fontId="25" fillId="0" borderId="0" xfId="56" applyFont="1" applyFill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2" fillId="0" borderId="1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3" fillId="0" borderId="15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8" applyNumberFormat="1" applyFont="1" applyBorder="1">
      <alignment/>
      <protection/>
    </xf>
    <xf numFmtId="3" fontId="8" fillId="0" borderId="27" xfId="58" applyNumberFormat="1" applyFont="1" applyBorder="1">
      <alignment/>
      <protection/>
    </xf>
    <xf numFmtId="3" fontId="8" fillId="0" borderId="22" xfId="58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8" applyNumberFormat="1" applyFont="1" applyFill="1" applyBorder="1">
      <alignment/>
      <protection/>
    </xf>
    <xf numFmtId="0" fontId="8" fillId="0" borderId="15" xfId="60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5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11" xfId="57" applyFont="1" applyFill="1" applyBorder="1">
      <alignment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49" fontId="8" fillId="0" borderId="26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2" xfId="56" applyFont="1" applyFill="1" applyBorder="1">
      <alignment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6" fillId="0" borderId="22" xfId="56" applyFont="1" applyFill="1" applyBorder="1">
      <alignment/>
      <protection/>
    </xf>
    <xf numFmtId="0" fontId="1" fillId="0" borderId="27" xfId="56" applyFont="1" applyFill="1" applyBorder="1" applyAlignment="1">
      <alignment horizontal="center"/>
      <protection/>
    </xf>
    <xf numFmtId="49" fontId="8" fillId="0" borderId="15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7" xfId="56" applyFont="1" applyFill="1" applyBorder="1">
      <alignment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0" fontId="13" fillId="0" borderId="17" xfId="56" applyFont="1" applyFill="1" applyBorder="1">
      <alignment/>
      <protection/>
    </xf>
    <xf numFmtId="49" fontId="13" fillId="0" borderId="11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19" xfId="56" applyFont="1" applyFill="1" applyBorder="1" applyAlignment="1">
      <alignment horizontal="center"/>
      <protection/>
    </xf>
    <xf numFmtId="0" fontId="26" fillId="0" borderId="24" xfId="56" applyFont="1" applyFill="1" applyBorder="1" applyAlignment="1">
      <alignment horizontal="center"/>
      <protection/>
    </xf>
    <xf numFmtId="0" fontId="26" fillId="0" borderId="10" xfId="56" applyFont="1" applyFill="1" applyBorder="1">
      <alignment/>
      <protection/>
    </xf>
    <xf numFmtId="0" fontId="26" fillId="0" borderId="25" xfId="56" applyFont="1" applyFill="1" applyBorder="1">
      <alignment/>
      <protection/>
    </xf>
    <xf numFmtId="3" fontId="26" fillId="0" borderId="25" xfId="56" applyNumberFormat="1" applyFont="1" applyFill="1" applyBorder="1">
      <alignment/>
      <protection/>
    </xf>
    <xf numFmtId="0" fontId="26" fillId="0" borderId="23" xfId="56" applyFont="1" applyFill="1" applyBorder="1">
      <alignment/>
      <protection/>
    </xf>
    <xf numFmtId="0" fontId="25" fillId="0" borderId="0" xfId="56" applyFont="1" applyFill="1">
      <alignment/>
      <protection/>
    </xf>
    <xf numFmtId="0" fontId="25" fillId="0" borderId="10" xfId="58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8" fillId="0" borderId="19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8" fillId="0" borderId="19" xfId="56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24" xfId="58" applyFont="1" applyBorder="1" applyAlignment="1">
      <alignment horizontal="center"/>
      <protection/>
    </xf>
    <xf numFmtId="3" fontId="7" fillId="0" borderId="0" xfId="58" applyNumberFormat="1" applyFont="1">
      <alignment/>
      <protection/>
    </xf>
    <xf numFmtId="0" fontId="12" fillId="0" borderId="22" xfId="58" applyFont="1" applyBorder="1" applyAlignment="1">
      <alignment horizontal="center"/>
      <protection/>
    </xf>
    <xf numFmtId="0" fontId="27" fillId="0" borderId="24" xfId="58" applyFont="1" applyBorder="1" applyAlignment="1">
      <alignment horizontal="center"/>
      <protection/>
    </xf>
    <xf numFmtId="0" fontId="26" fillId="0" borderId="10" xfId="58" applyFont="1" applyBorder="1">
      <alignment/>
      <protection/>
    </xf>
    <xf numFmtId="3" fontId="26" fillId="0" borderId="24" xfId="58" applyNumberFormat="1" applyFont="1" applyBorder="1">
      <alignment/>
      <protection/>
    </xf>
    <xf numFmtId="0" fontId="25" fillId="0" borderId="25" xfId="58" applyFont="1" applyBorder="1">
      <alignment/>
      <protection/>
    </xf>
    <xf numFmtId="0" fontId="25" fillId="0" borderId="23" xfId="58" applyFont="1" applyBorder="1">
      <alignment/>
      <protection/>
    </xf>
    <xf numFmtId="0" fontId="26" fillId="0" borderId="24" xfId="58" applyFont="1" applyBorder="1" applyAlignment="1">
      <alignment horizontal="center"/>
      <protection/>
    </xf>
    <xf numFmtId="3" fontId="26" fillId="0" borderId="24" xfId="58" applyNumberFormat="1" applyFont="1" applyFill="1" applyBorder="1">
      <alignment/>
      <protection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25" xfId="0" applyNumberFormat="1" applyFont="1" applyBorder="1" applyAlignment="1">
      <alignment/>
    </xf>
    <xf numFmtId="0" fontId="27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8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24" xfId="0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0" fontId="29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30" fillId="0" borderId="22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0" fontId="31" fillId="0" borderId="17" xfId="0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0" fontId="31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1" xfId="0" applyFont="1" applyBorder="1" applyAlignment="1">
      <alignment horizontal="right"/>
    </xf>
    <xf numFmtId="0" fontId="30" fillId="0" borderId="11" xfId="58" applyFont="1" applyBorder="1">
      <alignment/>
      <protection/>
    </xf>
    <xf numFmtId="3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26" xfId="0" applyFont="1" applyBorder="1" applyAlignment="1">
      <alignment horizontal="right"/>
    </xf>
    <xf numFmtId="0" fontId="30" fillId="0" borderId="26" xfId="58" applyFont="1" applyFill="1" applyBorder="1">
      <alignment/>
      <protection/>
    </xf>
    <xf numFmtId="3" fontId="30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6" xfId="58" applyFont="1" applyBorder="1">
      <alignment/>
      <protection/>
    </xf>
    <xf numFmtId="0" fontId="30" fillId="0" borderId="26" xfId="60" applyFont="1" applyBorder="1">
      <alignment/>
      <protection/>
    </xf>
    <xf numFmtId="3" fontId="30" fillId="0" borderId="22" xfId="58" applyNumberFormat="1" applyFont="1" applyBorder="1">
      <alignment/>
      <protection/>
    </xf>
    <xf numFmtId="0" fontId="30" fillId="0" borderId="0" xfId="58" applyFont="1" applyBorder="1">
      <alignment/>
      <protection/>
    </xf>
    <xf numFmtId="0" fontId="30" fillId="0" borderId="18" xfId="58" applyFont="1" applyBorder="1">
      <alignment/>
      <protection/>
    </xf>
    <xf numFmtId="3" fontId="30" fillId="0" borderId="0" xfId="58" applyNumberFormat="1" applyFont="1" applyBorder="1">
      <alignment/>
      <protection/>
    </xf>
    <xf numFmtId="3" fontId="30" fillId="0" borderId="0" xfId="58" applyNumberFormat="1" applyFont="1" applyFill="1" applyBorder="1">
      <alignment/>
      <protection/>
    </xf>
    <xf numFmtId="0" fontId="30" fillId="0" borderId="22" xfId="0" applyFont="1" applyBorder="1" applyAlignment="1">
      <alignment horizontal="right"/>
    </xf>
    <xf numFmtId="3" fontId="30" fillId="0" borderId="21" xfId="58" applyNumberFormat="1" applyFont="1" applyBorder="1" applyAlignment="1">
      <alignment horizontal="right"/>
      <protection/>
    </xf>
    <xf numFmtId="0" fontId="30" fillId="0" borderId="16" xfId="58" applyFont="1" applyBorder="1" applyAlignment="1">
      <alignment horizontal="center"/>
      <protection/>
    </xf>
    <xf numFmtId="0" fontId="33" fillId="0" borderId="0" xfId="58" applyFont="1" applyBorder="1">
      <alignment/>
      <protection/>
    </xf>
    <xf numFmtId="0" fontId="30" fillId="0" borderId="22" xfId="58" applyFont="1" applyBorder="1">
      <alignment/>
      <protection/>
    </xf>
    <xf numFmtId="3" fontId="30" fillId="0" borderId="0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32" fillId="0" borderId="22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21" xfId="0" applyNumberFormat="1" applyFont="1" applyBorder="1" applyAlignment="1">
      <alignment/>
    </xf>
    <xf numFmtId="3" fontId="30" fillId="0" borderId="22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0" fontId="32" fillId="0" borderId="26" xfId="0" applyFont="1" applyBorder="1" applyAlignment="1">
      <alignment/>
    </xf>
    <xf numFmtId="3" fontId="30" fillId="0" borderId="26" xfId="0" applyNumberFormat="1" applyFont="1" applyBorder="1" applyAlignment="1">
      <alignment horizontal="right"/>
    </xf>
    <xf numFmtId="0" fontId="30" fillId="0" borderId="27" xfId="0" applyFont="1" applyBorder="1" applyAlignment="1">
      <alignment/>
    </xf>
    <xf numFmtId="3" fontId="30" fillId="0" borderId="15" xfId="0" applyNumberFormat="1" applyFont="1" applyBorder="1" applyAlignment="1">
      <alignment horizontal="right"/>
    </xf>
    <xf numFmtId="3" fontId="30" fillId="0" borderId="15" xfId="0" applyNumberFormat="1" applyFont="1" applyBorder="1" applyAlignment="1">
      <alignment/>
    </xf>
    <xf numFmtId="0" fontId="1" fillId="0" borderId="16" xfId="56" applyFont="1" applyFill="1" applyBorder="1">
      <alignment/>
      <protection/>
    </xf>
    <xf numFmtId="0" fontId="1" fillId="0" borderId="17" xfId="56" applyFont="1" applyFill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21" xfId="56" applyFont="1" applyFill="1" applyBorder="1" applyAlignment="1">
      <alignment horizontal="center"/>
      <protection/>
    </xf>
    <xf numFmtId="0" fontId="1" fillId="0" borderId="21" xfId="56" applyFont="1" applyFill="1" applyBorder="1">
      <alignment/>
      <protection/>
    </xf>
    <xf numFmtId="0" fontId="13" fillId="0" borderId="22" xfId="58" applyFont="1" applyBorder="1" applyAlignment="1">
      <alignment horizontal="center"/>
      <protection/>
    </xf>
    <xf numFmtId="49" fontId="8" fillId="0" borderId="0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4" xfId="56" applyFont="1" applyFill="1" applyBorder="1" applyAlignment="1">
      <alignment horizontal="center"/>
      <protection/>
    </xf>
    <xf numFmtId="0" fontId="30" fillId="0" borderId="11" xfId="57" applyFont="1" applyFill="1" applyBorder="1">
      <alignment/>
      <protection/>
    </xf>
    <xf numFmtId="49" fontId="30" fillId="0" borderId="15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0" xfId="59" applyNumberFormat="1" applyFont="1" applyFill="1" applyBorder="1" applyAlignment="1" applyProtection="1">
      <alignment horizontal="left" vertical="center" wrapText="1" shrinkToFit="1"/>
      <protection/>
    </xf>
    <xf numFmtId="0" fontId="13" fillId="0" borderId="25" xfId="56" applyFont="1" applyFill="1" applyBorder="1">
      <alignment/>
      <protection/>
    </xf>
    <xf numFmtId="3" fontId="13" fillId="0" borderId="25" xfId="56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5" fillId="0" borderId="24" xfId="58" applyFont="1" applyBorder="1" applyAlignment="1">
      <alignment horizontal="center"/>
      <protection/>
    </xf>
    <xf numFmtId="0" fontId="25" fillId="0" borderId="25" xfId="58" applyFont="1" applyBorder="1" applyAlignment="1">
      <alignment horizontal="center"/>
      <protection/>
    </xf>
    <xf numFmtId="0" fontId="25" fillId="0" borderId="23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25" fillId="0" borderId="0" xfId="58" applyFont="1" applyAlignment="1">
      <alignment horizontal="center"/>
      <protection/>
    </xf>
    <xf numFmtId="0" fontId="25" fillId="0" borderId="0" xfId="56" applyFont="1" applyFill="1" applyAlignment="1">
      <alignment horizontal="center"/>
      <protection/>
    </xf>
    <xf numFmtId="0" fontId="25" fillId="0" borderId="21" xfId="56" applyFont="1" applyFill="1" applyBorder="1" applyAlignment="1">
      <alignment horizontal="center"/>
      <protection/>
    </xf>
    <xf numFmtId="0" fontId="25" fillId="0" borderId="16" xfId="56" applyFont="1" applyFill="1" applyBorder="1" applyAlignment="1">
      <alignment horizontal="center"/>
      <protection/>
    </xf>
    <xf numFmtId="0" fontId="25" fillId="0" borderId="17" xfId="56" applyFont="1" applyFill="1" applyBorder="1" applyAlignment="1">
      <alignment horizontal="center"/>
      <protection/>
    </xf>
    <xf numFmtId="0" fontId="7" fillId="0" borderId="24" xfId="58" applyFont="1" applyBorder="1" applyAlignment="1">
      <alignment horizontal="center"/>
      <protection/>
    </xf>
    <xf numFmtId="0" fontId="7" fillId="0" borderId="25" xfId="58" applyFont="1" applyBorder="1" applyAlignment="1">
      <alignment horizontal="center"/>
      <protection/>
    </xf>
    <xf numFmtId="0" fontId="7" fillId="0" borderId="23" xfId="58" applyFont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1" xfId="56" applyFont="1" applyFill="1" applyBorder="1" applyAlignment="1">
      <alignment horizontal="center"/>
      <protection/>
    </xf>
    <xf numFmtId="0" fontId="30" fillId="0" borderId="17" xfId="56" applyFont="1" applyFill="1" applyBorder="1" applyAlignment="1">
      <alignment horizontal="center"/>
      <protection/>
    </xf>
    <xf numFmtId="0" fontId="30" fillId="0" borderId="27" xfId="56" applyFont="1" applyFill="1" applyBorder="1" applyAlignment="1">
      <alignment horizontal="center"/>
      <protection/>
    </xf>
    <xf numFmtId="0" fontId="30" fillId="0" borderId="20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23" xfId="56" applyFont="1" applyFill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mellékletek 2012 -végleges" xfId="58"/>
    <cellStyle name="Normál_Munka1" xfId="59"/>
    <cellStyle name="Normál_Önkormányzat - 2012. III. n. év Tájékoztató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.75390625" style="123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272" t="s">
        <v>225</v>
      </c>
      <c r="E1" s="272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73" t="s">
        <v>152</v>
      </c>
      <c r="B4" s="273"/>
      <c r="C4" s="273"/>
      <c r="D4" s="273"/>
      <c r="E4" s="273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273" t="s">
        <v>154</v>
      </c>
      <c r="B5" s="273"/>
      <c r="C5" s="273"/>
      <c r="D5" s="273"/>
      <c r="E5" s="273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273" t="s">
        <v>13</v>
      </c>
      <c r="B6" s="273"/>
      <c r="C6" s="273"/>
      <c r="D6" s="273"/>
      <c r="E6" s="273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8"/>
      <c r="B9" s="270" t="s">
        <v>202</v>
      </c>
      <c r="C9" s="271"/>
      <c r="D9" s="269" t="s">
        <v>203</v>
      </c>
      <c r="E9" s="269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24">
        <v>1</v>
      </c>
      <c r="B10" s="225" t="s">
        <v>161</v>
      </c>
      <c r="C10" s="226">
        <f>Bevételek!C10</f>
        <v>101110</v>
      </c>
      <c r="D10" s="227" t="s">
        <v>64</v>
      </c>
      <c r="E10" s="226">
        <f>Működési!D67</f>
        <v>57567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28">
        <v>2</v>
      </c>
      <c r="B11" s="229" t="s">
        <v>196</v>
      </c>
      <c r="C11" s="230">
        <f>Bevételek!C16</f>
        <v>4125</v>
      </c>
      <c r="D11" s="231" t="s">
        <v>68</v>
      </c>
      <c r="E11" s="230">
        <f>Pénzellátások!C19</f>
        <v>10421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28">
        <v>3</v>
      </c>
      <c r="B12" s="229" t="s">
        <v>66</v>
      </c>
      <c r="C12" s="230">
        <f>Bevételek!C19</f>
        <v>48099</v>
      </c>
      <c r="D12" s="231" t="s">
        <v>24</v>
      </c>
      <c r="E12" s="230">
        <f>'Átadott pénzeszközök'!C22</f>
        <v>73595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28">
        <v>4</v>
      </c>
      <c r="B13" s="229" t="s">
        <v>106</v>
      </c>
      <c r="C13" s="230">
        <f>Bevételek!C28</f>
        <v>1361</v>
      </c>
      <c r="D13" s="231" t="s">
        <v>2</v>
      </c>
      <c r="E13" s="230">
        <f>'Fejlesztési kiadások'!C21</f>
        <v>68116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28">
        <v>5</v>
      </c>
      <c r="B14" s="232" t="s">
        <v>110</v>
      </c>
      <c r="C14" s="230">
        <f>Bevételek!C33</f>
        <v>59233</v>
      </c>
      <c r="D14" s="231" t="s">
        <v>65</v>
      </c>
      <c r="E14" s="230">
        <v>4229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28">
        <v>6</v>
      </c>
      <c r="B15" s="233"/>
      <c r="C15" s="230"/>
      <c r="D15" s="231"/>
      <c r="E15" s="230"/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228">
        <v>7</v>
      </c>
      <c r="B16" s="233"/>
      <c r="C16" s="230"/>
      <c r="D16" s="231"/>
      <c r="E16" s="231"/>
      <c r="F16" s="1"/>
      <c r="G16" s="1"/>
      <c r="H16" s="1"/>
      <c r="I16" s="1"/>
      <c r="J16" s="1"/>
      <c r="K16" s="1"/>
      <c r="L16" s="1"/>
      <c r="M16" s="1"/>
      <c r="N16" s="1"/>
    </row>
    <row r="17" spans="1:14" ht="18" customHeight="1">
      <c r="A17" s="228">
        <v>8</v>
      </c>
      <c r="B17" s="233"/>
      <c r="C17" s="230"/>
      <c r="D17" s="231"/>
      <c r="E17" s="230"/>
      <c r="F17" s="1"/>
      <c r="G17" s="1"/>
      <c r="H17" s="1"/>
      <c r="I17" s="1"/>
      <c r="J17" s="1"/>
      <c r="K17" s="1"/>
      <c r="L17" s="1"/>
      <c r="M17" s="1"/>
      <c r="N17" s="1"/>
    </row>
    <row r="18" spans="1:14" ht="18" customHeight="1">
      <c r="A18" s="228">
        <v>9</v>
      </c>
      <c r="B18" s="233"/>
      <c r="C18" s="230"/>
      <c r="D18" s="231"/>
      <c r="E18" s="230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28">
        <v>10</v>
      </c>
      <c r="B19" s="233"/>
      <c r="C19" s="230"/>
      <c r="D19" s="231"/>
      <c r="E19" s="230"/>
      <c r="F19" s="1"/>
      <c r="G19" s="1"/>
      <c r="H19" s="1"/>
      <c r="I19" s="1"/>
      <c r="J19" s="1"/>
      <c r="K19" s="1"/>
      <c r="L19" s="1"/>
      <c r="M19" s="1"/>
      <c r="N19" s="1"/>
    </row>
    <row r="20" spans="1:14" ht="18" customHeight="1">
      <c r="A20" s="228">
        <v>11</v>
      </c>
      <c r="B20" s="233"/>
      <c r="C20" s="230"/>
      <c r="D20" s="231"/>
      <c r="E20" s="230"/>
      <c r="F20" s="1"/>
      <c r="G20" s="1"/>
      <c r="H20" s="1"/>
      <c r="I20" s="1"/>
      <c r="J20" s="1"/>
      <c r="K20" s="1"/>
      <c r="L20" s="1"/>
      <c r="M20" s="1"/>
      <c r="N20" s="1"/>
    </row>
    <row r="21" spans="1:14" ht="18" customHeight="1">
      <c r="A21" s="202"/>
      <c r="B21" s="203" t="s">
        <v>23</v>
      </c>
      <c r="C21" s="204">
        <f>SUM(C10:C20)</f>
        <v>213928</v>
      </c>
      <c r="D21" s="205" t="s">
        <v>21</v>
      </c>
      <c r="E21" s="204">
        <f>SUM(E10:E19)</f>
        <v>213928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20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120"/>
      <c r="B23" s="6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120"/>
      <c r="B24" s="2"/>
      <c r="C24" s="5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117"/>
      <c r="B25" s="117"/>
      <c r="C25" s="117"/>
      <c r="D25" s="117"/>
      <c r="E25" s="117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120"/>
      <c r="B26" s="2"/>
      <c r="C26" s="5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120"/>
      <c r="B27" s="2"/>
      <c r="C27" s="5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3" ht="18.75">
      <c r="A28" s="120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20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120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3" ht="18.75">
      <c r="A31" s="120"/>
      <c r="B31" s="5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</row>
    <row r="32" spans="1:13" ht="18.75">
      <c r="A32" s="120"/>
      <c r="B32" s="5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</row>
    <row r="33" spans="1:13" ht="18.75">
      <c r="A33" s="120"/>
      <c r="B33" s="5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</row>
    <row r="34" spans="1:13" ht="18.75">
      <c r="A34" s="120"/>
      <c r="B34" s="5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</row>
    <row r="35" spans="1:14" ht="18.75">
      <c r="A35" s="120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20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20"/>
      <c r="B37" s="6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21"/>
      <c r="B38" s="7"/>
      <c r="C38" s="8"/>
      <c r="D38" s="7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22"/>
      <c r="B39" s="3"/>
      <c r="C39" s="3"/>
      <c r="D39" s="3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20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20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20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20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22"/>
      <c r="B44" s="3"/>
      <c r="C44" s="3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20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20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20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22"/>
      <c r="B48" s="3"/>
      <c r="C48" s="3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20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20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22"/>
      <c r="B51" s="3"/>
      <c r="C51" s="3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20"/>
      <c r="B52" s="6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20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20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22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20"/>
      <c r="B56" s="2"/>
      <c r="C56" s="5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20"/>
      <c r="B57" s="2"/>
      <c r="C57" s="5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22"/>
      <c r="B58" s="3"/>
      <c r="C58" s="3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20"/>
      <c r="B59" s="2"/>
      <c r="C59" s="5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22"/>
      <c r="B60" s="3"/>
      <c r="C60" s="3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</row>
    <row r="61" spans="1:14" ht="19.5">
      <c r="A61" s="120"/>
      <c r="B61" s="4"/>
      <c r="C61" s="9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20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20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>
      <c r="A75" s="1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>
      <c r="A76" s="11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>
      <c r="A77" s="1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0.75390625" style="95" customWidth="1"/>
    <col min="2" max="2" width="42.75390625" style="95" customWidth="1"/>
    <col min="3" max="3" width="22.625" style="95" customWidth="1"/>
    <col min="4" max="4" width="10.75390625" style="95" customWidth="1"/>
    <col min="5" max="16384" width="9.125" style="95" customWidth="1"/>
  </cols>
  <sheetData>
    <row r="1" spans="1:4" ht="18" customHeight="1">
      <c r="A1" s="10"/>
      <c r="B1" s="272" t="s">
        <v>234</v>
      </c>
      <c r="C1" s="272"/>
      <c r="D1" s="272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87" t="s">
        <v>152</v>
      </c>
      <c r="B5" s="287"/>
      <c r="C5" s="287"/>
      <c r="D5" s="287"/>
      <c r="E5" s="18"/>
    </row>
    <row r="6" spans="1:5" ht="18" customHeight="1">
      <c r="A6" s="287" t="s">
        <v>154</v>
      </c>
      <c r="B6" s="287"/>
      <c r="C6" s="287"/>
      <c r="D6" s="287"/>
      <c r="E6" s="18"/>
    </row>
    <row r="7" spans="1:5" ht="18" customHeight="1">
      <c r="A7" s="287" t="s">
        <v>88</v>
      </c>
      <c r="B7" s="287"/>
      <c r="C7" s="287"/>
      <c r="D7" s="287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80</v>
      </c>
      <c r="D10" s="10"/>
      <c r="E10" s="10"/>
    </row>
    <row r="11" spans="1:5" ht="18" customHeight="1">
      <c r="A11" s="10"/>
      <c r="B11" s="103" t="s">
        <v>223</v>
      </c>
      <c r="C11" s="106">
        <f>SUM(C12:C16)</f>
        <v>5199</v>
      </c>
      <c r="D11" s="11"/>
      <c r="E11" s="10"/>
    </row>
    <row r="12" spans="1:5" ht="18" customHeight="1">
      <c r="A12" s="10"/>
      <c r="B12" s="216" t="s">
        <v>77</v>
      </c>
      <c r="C12" s="252">
        <v>5198</v>
      </c>
      <c r="D12" s="10"/>
      <c r="E12" s="10"/>
    </row>
    <row r="13" spans="1:5" ht="18" customHeight="1">
      <c r="A13" s="10"/>
      <c r="B13" s="216" t="s">
        <v>78</v>
      </c>
      <c r="C13" s="252">
        <v>1</v>
      </c>
      <c r="D13" s="10"/>
      <c r="E13" s="10"/>
    </row>
    <row r="14" spans="1:5" ht="18" customHeight="1">
      <c r="A14" s="10"/>
      <c r="B14" s="216" t="s">
        <v>79</v>
      </c>
      <c r="C14" s="252">
        <v>0</v>
      </c>
      <c r="D14" s="10"/>
      <c r="E14" s="10"/>
    </row>
    <row r="15" spans="1:5" ht="18" customHeight="1">
      <c r="A15" s="10"/>
      <c r="B15" s="253" t="s">
        <v>90</v>
      </c>
      <c r="C15" s="254">
        <v>0</v>
      </c>
      <c r="D15" s="10"/>
      <c r="E15" s="10"/>
    </row>
    <row r="16" spans="1:5" ht="18" customHeight="1">
      <c r="A16" s="10"/>
      <c r="B16" s="10"/>
      <c r="C16" s="107"/>
      <c r="D16" s="10"/>
      <c r="E16" s="10"/>
    </row>
    <row r="17" spans="1:5" ht="18" customHeight="1">
      <c r="A17" s="10"/>
      <c r="B17" s="10"/>
      <c r="C17" s="107"/>
      <c r="D17" s="10"/>
      <c r="E17" s="10"/>
    </row>
    <row r="18" spans="1:5" ht="18" customHeight="1">
      <c r="A18" s="10"/>
      <c r="B18" s="10"/>
      <c r="C18" s="107"/>
      <c r="D18" s="10"/>
      <c r="E18" s="10"/>
    </row>
    <row r="19" spans="1:5" ht="18" customHeight="1">
      <c r="A19" s="10"/>
      <c r="B19" s="103" t="s">
        <v>224</v>
      </c>
      <c r="C19" s="106">
        <f>SUM(C20:C24)</f>
        <v>59233</v>
      </c>
      <c r="D19" s="11"/>
      <c r="E19" s="10"/>
    </row>
    <row r="20" spans="1:5" ht="18" customHeight="1">
      <c r="A20" s="10"/>
      <c r="B20" s="216" t="s">
        <v>77</v>
      </c>
      <c r="C20" s="226">
        <v>59209</v>
      </c>
      <c r="D20" s="10"/>
      <c r="E20" s="10"/>
    </row>
    <row r="21" spans="1:5" ht="18" customHeight="1">
      <c r="A21" s="10"/>
      <c r="B21" s="216" t="s">
        <v>78</v>
      </c>
      <c r="C21" s="230">
        <v>24</v>
      </c>
      <c r="D21" s="10"/>
      <c r="E21" s="10"/>
    </row>
    <row r="22" spans="1:5" ht="18" customHeight="1">
      <c r="A22" s="10"/>
      <c r="B22" s="216" t="s">
        <v>79</v>
      </c>
      <c r="C22" s="230">
        <v>0</v>
      </c>
      <c r="D22" s="10"/>
      <c r="E22" s="10"/>
    </row>
    <row r="23" spans="1:5" ht="18" customHeight="1">
      <c r="A23" s="10"/>
      <c r="B23" s="216" t="s">
        <v>90</v>
      </c>
      <c r="C23" s="230">
        <v>0</v>
      </c>
      <c r="D23" s="10"/>
      <c r="E23" s="10"/>
    </row>
    <row r="24" spans="1:5" ht="18" customHeight="1">
      <c r="A24" s="10"/>
      <c r="B24" s="253" t="s">
        <v>91</v>
      </c>
      <c r="C24" s="255">
        <v>0</v>
      </c>
      <c r="D24" s="10"/>
      <c r="E24" s="10"/>
    </row>
    <row r="25" spans="1:5" ht="18" customHeight="1">
      <c r="A25" s="10"/>
      <c r="B25" s="10"/>
      <c r="C25" s="10"/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5.75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8"/>
      <c r="B34" s="18"/>
      <c r="C34" s="18"/>
      <c r="D34" s="18"/>
      <c r="E34" s="10"/>
    </row>
  </sheetData>
  <sheetProtection/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95" customWidth="1"/>
    <col min="2" max="2" width="40.875" style="95" customWidth="1"/>
    <col min="3" max="3" width="19.625" style="95" customWidth="1"/>
    <col min="4" max="4" width="9.125" style="95" customWidth="1"/>
    <col min="5" max="5" width="11.75390625" style="95" customWidth="1"/>
    <col min="6" max="16384" width="9.125" style="95" customWidth="1"/>
  </cols>
  <sheetData>
    <row r="1" spans="1:5" ht="18" customHeight="1">
      <c r="A1" s="10"/>
      <c r="B1" s="272" t="s">
        <v>235</v>
      </c>
      <c r="C1" s="272"/>
      <c r="D1" s="272"/>
      <c r="E1" s="272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87" t="s">
        <v>152</v>
      </c>
      <c r="B5" s="287"/>
      <c r="C5" s="287"/>
      <c r="D5" s="287"/>
      <c r="E5" s="287"/>
    </row>
    <row r="6" spans="1:5" ht="18" customHeight="1">
      <c r="A6" s="287" t="s">
        <v>154</v>
      </c>
      <c r="B6" s="287"/>
      <c r="C6" s="287"/>
      <c r="D6" s="287"/>
      <c r="E6" s="287"/>
    </row>
    <row r="7" spans="1:5" ht="18" customHeight="1">
      <c r="A7" s="287" t="s">
        <v>3</v>
      </c>
      <c r="B7" s="287"/>
      <c r="C7" s="287"/>
      <c r="D7" s="287"/>
      <c r="E7" s="287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210"/>
      <c r="B11" s="211" t="s">
        <v>6</v>
      </c>
      <c r="C11" s="307" t="s">
        <v>195</v>
      </c>
      <c r="D11" s="307"/>
      <c r="E11" s="300"/>
    </row>
    <row r="12" spans="1:5" ht="18" customHeight="1">
      <c r="A12" s="231">
        <v>1</v>
      </c>
      <c r="B12" s="231" t="s">
        <v>74</v>
      </c>
      <c r="C12" s="308">
        <v>3</v>
      </c>
      <c r="D12" s="309"/>
      <c r="E12" s="310"/>
    </row>
    <row r="13" spans="1:5" ht="18" customHeight="1">
      <c r="A13" s="231">
        <v>2</v>
      </c>
      <c r="B13" s="231" t="s">
        <v>75</v>
      </c>
      <c r="C13" s="301">
        <v>9</v>
      </c>
      <c r="D13" s="302"/>
      <c r="E13" s="303"/>
    </row>
    <row r="14" spans="1:5" ht="18" customHeight="1">
      <c r="A14" s="231">
        <v>3</v>
      </c>
      <c r="B14" s="231" t="s">
        <v>76</v>
      </c>
      <c r="C14" s="301">
        <v>8</v>
      </c>
      <c r="D14" s="302"/>
      <c r="E14" s="303"/>
    </row>
    <row r="15" spans="1:5" ht="18" customHeight="1">
      <c r="A15" s="231">
        <v>4</v>
      </c>
      <c r="B15" s="231" t="s">
        <v>4</v>
      </c>
      <c r="C15" s="301">
        <v>1</v>
      </c>
      <c r="D15" s="302"/>
      <c r="E15" s="303"/>
    </row>
    <row r="16" spans="1:5" ht="18" customHeight="1">
      <c r="A16" s="231">
        <v>5</v>
      </c>
      <c r="B16" s="231" t="s">
        <v>5</v>
      </c>
      <c r="C16" s="301">
        <v>1</v>
      </c>
      <c r="D16" s="302"/>
      <c r="E16" s="303"/>
    </row>
    <row r="17" spans="1:5" ht="18" customHeight="1">
      <c r="A17" s="205"/>
      <c r="B17" s="206" t="s">
        <v>1</v>
      </c>
      <c r="C17" s="304">
        <f>SUM(C12:C16)</f>
        <v>22</v>
      </c>
      <c r="D17" s="305"/>
      <c r="E17" s="306"/>
    </row>
    <row r="18" ht="18" customHeight="1"/>
    <row r="19" ht="18" customHeight="1"/>
    <row r="20" ht="18" customHeight="1"/>
    <row r="46" spans="1:5" ht="15.75">
      <c r="A46" s="18"/>
      <c r="B46" s="18"/>
      <c r="C46" s="18"/>
      <c r="D46" s="18"/>
      <c r="E46" s="18"/>
    </row>
  </sheetData>
  <sheetProtection/>
  <mergeCells count="11">
    <mergeCell ref="B1:E1"/>
    <mergeCell ref="C11:E11"/>
    <mergeCell ref="C12:E12"/>
    <mergeCell ref="C13:E13"/>
    <mergeCell ref="C17:E17"/>
    <mergeCell ref="C14:E14"/>
    <mergeCell ref="C16:E16"/>
    <mergeCell ref="C15:E15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95" customWidth="1"/>
    <col min="2" max="2" width="17.75390625" style="95" customWidth="1"/>
    <col min="3" max="3" width="17.75390625" style="109" customWidth="1"/>
    <col min="4" max="4" width="17.75390625" style="95" customWidth="1"/>
    <col min="5" max="16384" width="9.125" style="95" customWidth="1"/>
  </cols>
  <sheetData>
    <row r="1" spans="1:15" ht="18.75" customHeight="1">
      <c r="A1" s="272" t="s">
        <v>236</v>
      </c>
      <c r="B1" s="272"/>
      <c r="C1" s="272"/>
      <c r="D1" s="272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8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8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73" t="s">
        <v>152</v>
      </c>
      <c r="B5" s="273"/>
      <c r="C5" s="273"/>
      <c r="D5" s="27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73" t="s">
        <v>154</v>
      </c>
      <c r="B6" s="273"/>
      <c r="C6" s="273"/>
      <c r="D6" s="273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73" t="s">
        <v>201</v>
      </c>
      <c r="B7" s="273"/>
      <c r="C7" s="273"/>
      <c r="D7" s="273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80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2016</v>
      </c>
      <c r="C11" s="33">
        <v>2017</v>
      </c>
      <c r="D11" s="33">
        <v>2018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10" customFormat="1" ht="15.75">
      <c r="A12" s="64" t="s">
        <v>217</v>
      </c>
      <c r="B12" s="31">
        <f>Bevételek!C10</f>
        <v>101110</v>
      </c>
      <c r="C12" s="41">
        <v>102500</v>
      </c>
      <c r="D12" s="31">
        <v>103000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218</v>
      </c>
      <c r="B13" s="40">
        <f>Bevételek!C16</f>
        <v>4125</v>
      </c>
      <c r="C13" s="41">
        <v>4200</v>
      </c>
      <c r="D13" s="31">
        <v>4300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139</v>
      </c>
      <c r="B14" s="31">
        <f>'Működési bevételek és kiadások'!B12</f>
        <v>39216</v>
      </c>
      <c r="C14" s="41">
        <v>30700</v>
      </c>
      <c r="D14" s="31">
        <v>31300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106</v>
      </c>
      <c r="B15" s="31">
        <f>Bevételek!C28</f>
        <v>1361</v>
      </c>
      <c r="C15" s="41">
        <v>1400</v>
      </c>
      <c r="D15" s="31">
        <v>1500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50</v>
      </c>
      <c r="B16" s="42">
        <f>SUM(B12:B15)</f>
        <v>145812</v>
      </c>
      <c r="C16" s="42">
        <f>SUM(C12:C15)</f>
        <v>138800</v>
      </c>
      <c r="D16" s="42">
        <f>SUM(D12:D15)</f>
        <v>140100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111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04"/>
      <c r="B18" s="112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14</v>
      </c>
      <c r="B19" s="34">
        <v>2016</v>
      </c>
      <c r="C19" s="33">
        <v>2017</v>
      </c>
      <c r="D19" s="33">
        <v>2018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10" customFormat="1" ht="15.75">
      <c r="A20" s="114" t="s">
        <v>44</v>
      </c>
      <c r="B20" s="31">
        <f>Működési!D8</f>
        <v>15584</v>
      </c>
      <c r="C20" s="31">
        <v>16000</v>
      </c>
      <c r="D20" s="31">
        <v>16200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64" t="s">
        <v>140</v>
      </c>
      <c r="B21" s="31">
        <f>Működési!D21</f>
        <v>4047</v>
      </c>
      <c r="C21" s="31">
        <v>4300</v>
      </c>
      <c r="D21" s="31">
        <v>4400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64" t="s">
        <v>7</v>
      </c>
      <c r="B22" s="40">
        <f>Működési!D26</f>
        <v>33936</v>
      </c>
      <c r="C22" s="31">
        <v>34000</v>
      </c>
      <c r="D22" s="31">
        <v>34500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138</v>
      </c>
      <c r="B23" s="31">
        <f>Működési!D65</f>
        <v>4000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59</v>
      </c>
      <c r="B24" s="31">
        <f>Pénzellátások!C19</f>
        <v>10421</v>
      </c>
      <c r="C24" s="31">
        <v>10000</v>
      </c>
      <c r="D24" s="31">
        <v>10000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24</v>
      </c>
      <c r="B25" s="40">
        <f>'Átadott pénzeszközök'!C22</f>
        <v>73595</v>
      </c>
      <c r="C25" s="31">
        <v>74000</v>
      </c>
      <c r="D25" s="31">
        <v>74500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65</v>
      </c>
      <c r="B26" s="31">
        <f>Mérleg!E14</f>
        <v>4229</v>
      </c>
      <c r="C26" s="31">
        <v>500</v>
      </c>
      <c r="D26" s="31">
        <v>500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29" t="s">
        <v>49</v>
      </c>
      <c r="B27" s="42">
        <f>SUM(B20:B26)</f>
        <v>145812</v>
      </c>
      <c r="C27" s="42">
        <f>SUM(C20:C26)</f>
        <v>138800</v>
      </c>
      <c r="D27" s="42">
        <f>SUM(D20:D26)</f>
        <v>140100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10"/>
      <c r="B28" s="44"/>
      <c r="C28" s="28"/>
      <c r="D28" s="2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38" t="s">
        <v>51</v>
      </c>
      <c r="B29" s="34">
        <v>2016</v>
      </c>
      <c r="C29" s="33">
        <v>2017</v>
      </c>
      <c r="D29" s="33">
        <v>2018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13" t="s">
        <v>145</v>
      </c>
      <c r="B30" s="115">
        <f>B37-B31</f>
        <v>8883</v>
      </c>
      <c r="C30" s="115">
        <v>17000</v>
      </c>
      <c r="D30" s="115">
        <v>18000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110" customFormat="1" ht="15.75">
      <c r="A31" s="26" t="s">
        <v>110</v>
      </c>
      <c r="B31" s="31">
        <f>Bevételek!C33</f>
        <v>59233</v>
      </c>
      <c r="C31" s="31">
        <v>7000</v>
      </c>
      <c r="D31" s="31">
        <v>7000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3" ht="15.75">
      <c r="A32" s="39" t="s">
        <v>53</v>
      </c>
      <c r="B32" s="42">
        <f>SUM(B30:B31)</f>
        <v>68116</v>
      </c>
      <c r="C32" s="42">
        <f>SUM(C30:C31)</f>
        <v>24000</v>
      </c>
      <c r="D32" s="42">
        <f>SUM(D30:D31)</f>
        <v>25000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32"/>
      <c r="B33" s="28"/>
      <c r="C33" s="28"/>
      <c r="D33" s="28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49" t="s">
        <v>52</v>
      </c>
      <c r="B34" s="34">
        <v>2016</v>
      </c>
      <c r="C34" s="33">
        <v>2017</v>
      </c>
      <c r="D34" s="33">
        <v>2018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4" ht="15.75">
      <c r="A35" s="26" t="s">
        <v>45</v>
      </c>
      <c r="B35" s="31">
        <f>'Felhalmozási mérleg'!E10</f>
        <v>61116</v>
      </c>
      <c r="C35" s="31">
        <v>20000</v>
      </c>
      <c r="D35" s="31">
        <v>20000</v>
      </c>
    </row>
    <row r="36" spans="1:4" ht="15.75">
      <c r="A36" s="26" t="s">
        <v>46</v>
      </c>
      <c r="B36" s="31">
        <f>'Felhalmozási mérleg'!E17</f>
        <v>7000</v>
      </c>
      <c r="C36" s="31">
        <v>4000</v>
      </c>
      <c r="D36" s="31">
        <v>5000</v>
      </c>
    </row>
    <row r="37" spans="1:4" ht="15.75">
      <c r="A37" s="39" t="s">
        <v>54</v>
      </c>
      <c r="B37" s="42">
        <f>SUM(B35:B36)</f>
        <v>68116</v>
      </c>
      <c r="C37" s="42">
        <f>SUM(C35:C36)</f>
        <v>24000</v>
      </c>
      <c r="D37" s="42">
        <f>SUM(D35:D36)</f>
        <v>25000</v>
      </c>
    </row>
    <row r="38" spans="2:4" ht="15">
      <c r="B38" s="111"/>
      <c r="C38" s="111"/>
      <c r="D38" s="111"/>
    </row>
    <row r="39" spans="1:4" ht="15.75">
      <c r="A39" s="21" t="s">
        <v>55</v>
      </c>
      <c r="B39" s="42">
        <f>B16+B32</f>
        <v>213928</v>
      </c>
      <c r="C39" s="42">
        <f>C16+C32</f>
        <v>162800</v>
      </c>
      <c r="D39" s="42">
        <f>D16+D32</f>
        <v>165100</v>
      </c>
    </row>
    <row r="40" spans="1:4" ht="15.75">
      <c r="A40" s="30"/>
      <c r="B40" s="43"/>
      <c r="C40" s="43"/>
      <c r="D40" s="43"/>
    </row>
    <row r="41" spans="1:4" ht="15.75">
      <c r="A41" s="21" t="s">
        <v>56</v>
      </c>
      <c r="B41" s="42">
        <f>B27+B37</f>
        <v>213928</v>
      </c>
      <c r="C41" s="42">
        <f>C27+C37</f>
        <v>162800</v>
      </c>
      <c r="D41" s="42">
        <f>D27+D37</f>
        <v>165100</v>
      </c>
    </row>
    <row r="42" spans="1:4" ht="15.75">
      <c r="A42" s="30"/>
      <c r="B42" s="43"/>
      <c r="C42" s="43"/>
      <c r="D42" s="43"/>
    </row>
    <row r="43" spans="1:4" ht="15.75">
      <c r="A43" s="30"/>
      <c r="B43" s="43"/>
      <c r="C43" s="43"/>
      <c r="D43" s="43"/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7" spans="1:4" ht="15.75">
      <c r="A47" s="18"/>
      <c r="B47" s="18"/>
      <c r="C47" s="18"/>
      <c r="D47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72" t="s">
        <v>237</v>
      </c>
      <c r="J1" s="272"/>
      <c r="K1" s="272"/>
      <c r="L1" s="272"/>
      <c r="M1" s="272"/>
      <c r="N1" s="272"/>
      <c r="O1" s="272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73" t="s">
        <v>152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73" t="s">
        <v>154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73" t="s">
        <v>48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41</v>
      </c>
      <c r="B8" s="19" t="s">
        <v>42</v>
      </c>
      <c r="C8" s="19" t="s">
        <v>29</v>
      </c>
      <c r="D8" s="19" t="s">
        <v>30</v>
      </c>
      <c r="E8" s="19" t="s">
        <v>31</v>
      </c>
      <c r="F8" s="19" t="s">
        <v>32</v>
      </c>
      <c r="G8" s="19" t="s">
        <v>33</v>
      </c>
      <c r="H8" s="19" t="s">
        <v>34</v>
      </c>
      <c r="I8" s="19" t="s">
        <v>35</v>
      </c>
      <c r="J8" s="19" t="s">
        <v>36</v>
      </c>
      <c r="K8" s="19" t="s">
        <v>37</v>
      </c>
      <c r="L8" s="19" t="s">
        <v>38</v>
      </c>
      <c r="M8" s="19" t="s">
        <v>39</v>
      </c>
      <c r="N8" s="19" t="s">
        <v>40</v>
      </c>
      <c r="O8" s="19" t="s">
        <v>57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215</v>
      </c>
      <c r="B10" s="24">
        <f>Bevételek!C10</f>
        <v>101110</v>
      </c>
      <c r="C10" s="24">
        <v>8425</v>
      </c>
      <c r="D10" s="24">
        <v>8425</v>
      </c>
      <c r="E10" s="24">
        <v>8426</v>
      </c>
      <c r="F10" s="24">
        <v>8426</v>
      </c>
      <c r="G10" s="24">
        <v>8426</v>
      </c>
      <c r="H10" s="24">
        <v>8426</v>
      </c>
      <c r="I10" s="24">
        <v>8426</v>
      </c>
      <c r="J10" s="24">
        <v>8426</v>
      </c>
      <c r="K10" s="24">
        <v>8426</v>
      </c>
      <c r="L10" s="24">
        <v>8426</v>
      </c>
      <c r="M10" s="24">
        <v>8426</v>
      </c>
      <c r="N10" s="24">
        <v>8426</v>
      </c>
      <c r="O10" s="24">
        <f aca="true" t="shared" si="0" ref="O10:O15">SUM(C10:N10)</f>
        <v>101110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216</v>
      </c>
      <c r="B11" s="45">
        <f>Bevételek!C16</f>
        <v>4125</v>
      </c>
      <c r="C11" s="24">
        <v>343</v>
      </c>
      <c r="D11" s="24">
        <v>343</v>
      </c>
      <c r="E11" s="24">
        <v>343</v>
      </c>
      <c r="F11" s="24">
        <v>344</v>
      </c>
      <c r="G11" s="24">
        <v>344</v>
      </c>
      <c r="H11" s="24">
        <v>344</v>
      </c>
      <c r="I11" s="24">
        <v>344</v>
      </c>
      <c r="J11" s="24">
        <v>344</v>
      </c>
      <c r="K11" s="24">
        <v>344</v>
      </c>
      <c r="L11" s="24">
        <v>344</v>
      </c>
      <c r="M11" s="24">
        <v>344</v>
      </c>
      <c r="N11" s="24">
        <v>344</v>
      </c>
      <c r="O11" s="24">
        <f t="shared" si="0"/>
        <v>4125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150</v>
      </c>
      <c r="B12" s="24">
        <f>Bevételek!C19</f>
        <v>48099</v>
      </c>
      <c r="C12" s="24">
        <v>800</v>
      </c>
      <c r="D12" s="24">
        <v>300</v>
      </c>
      <c r="E12" s="24">
        <v>21500</v>
      </c>
      <c r="F12" s="24">
        <v>1200</v>
      </c>
      <c r="G12" s="24">
        <v>500</v>
      </c>
      <c r="H12" s="24">
        <v>150</v>
      </c>
      <c r="I12" s="24">
        <v>150</v>
      </c>
      <c r="J12" s="24">
        <v>149</v>
      </c>
      <c r="K12" s="24">
        <v>21500</v>
      </c>
      <c r="L12" s="24">
        <v>1200</v>
      </c>
      <c r="M12" s="24">
        <v>500</v>
      </c>
      <c r="N12" s="24">
        <v>150</v>
      </c>
      <c r="O12" s="24">
        <f t="shared" si="0"/>
        <v>48099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148</v>
      </c>
      <c r="B13" s="24">
        <f>Bevételek!C28</f>
        <v>1361</v>
      </c>
      <c r="C13" s="24">
        <v>113</v>
      </c>
      <c r="D13" s="24">
        <v>113</v>
      </c>
      <c r="E13" s="24">
        <v>113</v>
      </c>
      <c r="F13" s="24">
        <v>113</v>
      </c>
      <c r="G13" s="24">
        <v>113</v>
      </c>
      <c r="H13" s="24">
        <v>113</v>
      </c>
      <c r="I13" s="24">
        <v>113</v>
      </c>
      <c r="J13" s="24">
        <v>114</v>
      </c>
      <c r="K13" s="24">
        <v>114</v>
      </c>
      <c r="L13" s="24">
        <v>114</v>
      </c>
      <c r="M13" s="24">
        <v>114</v>
      </c>
      <c r="N13" s="24">
        <v>114</v>
      </c>
      <c r="O13" s="24">
        <f t="shared" si="0"/>
        <v>1361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149</v>
      </c>
      <c r="B14" s="24">
        <f>Bevételek!C33</f>
        <v>59233</v>
      </c>
      <c r="C14" s="24">
        <v>2000</v>
      </c>
      <c r="D14" s="24">
        <v>2000</v>
      </c>
      <c r="E14" s="24"/>
      <c r="F14" s="24"/>
      <c r="G14" s="24">
        <v>44000</v>
      </c>
      <c r="H14" s="24">
        <v>5000</v>
      </c>
      <c r="I14" s="24"/>
      <c r="J14" s="24"/>
      <c r="K14" s="24">
        <v>6000</v>
      </c>
      <c r="L14" s="24"/>
      <c r="M14" s="24"/>
      <c r="N14" s="24">
        <v>233</v>
      </c>
      <c r="O14" s="24">
        <f t="shared" si="0"/>
        <v>59233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43</v>
      </c>
      <c r="B15" s="46">
        <f aca="true" t="shared" si="1" ref="B15:N15">SUM(B10:B14)</f>
        <v>213928</v>
      </c>
      <c r="C15" s="46">
        <f t="shared" si="1"/>
        <v>11681</v>
      </c>
      <c r="D15" s="46">
        <f t="shared" si="1"/>
        <v>11181</v>
      </c>
      <c r="E15" s="46">
        <f t="shared" si="1"/>
        <v>30382</v>
      </c>
      <c r="F15" s="46">
        <f t="shared" si="1"/>
        <v>10083</v>
      </c>
      <c r="G15" s="46">
        <f t="shared" si="1"/>
        <v>53383</v>
      </c>
      <c r="H15" s="46">
        <f t="shared" si="1"/>
        <v>14033</v>
      </c>
      <c r="I15" s="46">
        <f t="shared" si="1"/>
        <v>9033</v>
      </c>
      <c r="J15" s="46">
        <f t="shared" si="1"/>
        <v>9033</v>
      </c>
      <c r="K15" s="46">
        <f t="shared" si="1"/>
        <v>36384</v>
      </c>
      <c r="L15" s="46">
        <f t="shared" si="1"/>
        <v>10084</v>
      </c>
      <c r="M15" s="46">
        <f t="shared" si="1"/>
        <v>9384</v>
      </c>
      <c r="N15" s="46">
        <f t="shared" si="1"/>
        <v>9267</v>
      </c>
      <c r="O15" s="46">
        <f t="shared" si="0"/>
        <v>213928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14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44</v>
      </c>
      <c r="B18" s="24">
        <f>Működési!D8</f>
        <v>15584</v>
      </c>
      <c r="C18" s="24">
        <v>1298</v>
      </c>
      <c r="D18" s="24">
        <v>1298</v>
      </c>
      <c r="E18" s="24">
        <v>1298</v>
      </c>
      <c r="F18" s="24">
        <v>1298</v>
      </c>
      <c r="G18" s="24">
        <v>1299</v>
      </c>
      <c r="H18" s="24">
        <v>1299</v>
      </c>
      <c r="I18" s="24">
        <v>1299</v>
      </c>
      <c r="J18" s="24">
        <v>1299</v>
      </c>
      <c r="K18" s="24">
        <v>1299</v>
      </c>
      <c r="L18" s="24">
        <v>1299</v>
      </c>
      <c r="M18" s="24">
        <v>1299</v>
      </c>
      <c r="N18" s="24">
        <v>1299</v>
      </c>
      <c r="O18" s="24">
        <f aca="true" t="shared" si="2" ref="O18:O25">SUM(C18:N18)</f>
        <v>15584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146</v>
      </c>
      <c r="B19" s="24">
        <f>Működési!D21</f>
        <v>4047</v>
      </c>
      <c r="C19" s="24">
        <v>337</v>
      </c>
      <c r="D19" s="24">
        <v>337</v>
      </c>
      <c r="E19" s="24">
        <v>337</v>
      </c>
      <c r="F19" s="24">
        <v>337</v>
      </c>
      <c r="G19" s="24">
        <v>337</v>
      </c>
      <c r="H19" s="24">
        <v>337</v>
      </c>
      <c r="I19" s="24">
        <v>337</v>
      </c>
      <c r="J19" s="24">
        <v>337</v>
      </c>
      <c r="K19" s="24">
        <v>337</v>
      </c>
      <c r="L19" s="24">
        <v>338</v>
      </c>
      <c r="M19" s="24">
        <v>338</v>
      </c>
      <c r="N19" s="24">
        <v>338</v>
      </c>
      <c r="O19" s="24">
        <f t="shared" si="2"/>
        <v>4047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7</v>
      </c>
      <c r="B20" s="45">
        <f>Működési!D26</f>
        <v>33936</v>
      </c>
      <c r="C20" s="24">
        <v>2828</v>
      </c>
      <c r="D20" s="24">
        <v>2828</v>
      </c>
      <c r="E20" s="24">
        <v>2828</v>
      </c>
      <c r="F20" s="24">
        <v>2828</v>
      </c>
      <c r="G20" s="24">
        <v>2828</v>
      </c>
      <c r="H20" s="24">
        <v>2828</v>
      </c>
      <c r="I20" s="24">
        <v>2828</v>
      </c>
      <c r="J20" s="24">
        <v>2828</v>
      </c>
      <c r="K20" s="24">
        <v>2828</v>
      </c>
      <c r="L20" s="24">
        <v>2828</v>
      </c>
      <c r="M20" s="24">
        <v>2828</v>
      </c>
      <c r="N20" s="24">
        <v>2828</v>
      </c>
      <c r="O20" s="24">
        <f t="shared" si="2"/>
        <v>33936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147</v>
      </c>
      <c r="B21" s="24">
        <f>Működési!D65</f>
        <v>4000</v>
      </c>
      <c r="C21" s="24"/>
      <c r="D21" s="24"/>
      <c r="E21" s="24">
        <v>4000</v>
      </c>
      <c r="F21" s="24"/>
      <c r="G21" s="23"/>
      <c r="H21" s="23"/>
      <c r="I21" s="23"/>
      <c r="J21" s="23"/>
      <c r="K21" s="23"/>
      <c r="L21" s="23"/>
      <c r="M21" s="23"/>
      <c r="N21" s="23"/>
      <c r="O21" s="24">
        <f t="shared" si="2"/>
        <v>4000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59</v>
      </c>
      <c r="B22" s="45">
        <f>Pénzellátások!C19</f>
        <v>10421</v>
      </c>
      <c r="C22" s="24">
        <v>618</v>
      </c>
      <c r="D22" s="24">
        <v>618</v>
      </c>
      <c r="E22" s="24">
        <v>618</v>
      </c>
      <c r="F22" s="24">
        <v>618</v>
      </c>
      <c r="G22" s="24">
        <v>618</v>
      </c>
      <c r="H22" s="24">
        <v>618</v>
      </c>
      <c r="I22" s="24">
        <v>618</v>
      </c>
      <c r="J22" s="24">
        <v>619</v>
      </c>
      <c r="K22" s="24">
        <v>619</v>
      </c>
      <c r="L22" s="24">
        <v>619</v>
      </c>
      <c r="M22" s="24">
        <v>619</v>
      </c>
      <c r="N22" s="24">
        <v>3619</v>
      </c>
      <c r="O22" s="24">
        <f t="shared" si="2"/>
        <v>10421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24</v>
      </c>
      <c r="B23" s="24">
        <f>'Átadott pénzeszközök'!C22</f>
        <v>73595</v>
      </c>
      <c r="C23" s="23">
        <v>6133</v>
      </c>
      <c r="D23" s="23">
        <v>6133</v>
      </c>
      <c r="E23" s="23">
        <v>6133</v>
      </c>
      <c r="F23" s="23">
        <v>6133</v>
      </c>
      <c r="G23" s="23">
        <v>6133</v>
      </c>
      <c r="H23" s="23">
        <v>6133</v>
      </c>
      <c r="I23" s="23">
        <v>6133</v>
      </c>
      <c r="J23" s="23">
        <v>6133</v>
      </c>
      <c r="K23" s="23">
        <v>6133</v>
      </c>
      <c r="L23" s="23">
        <v>6133</v>
      </c>
      <c r="M23" s="23">
        <v>6133</v>
      </c>
      <c r="N23" s="23">
        <v>6132</v>
      </c>
      <c r="O23" s="24">
        <f t="shared" si="2"/>
        <v>73595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2</v>
      </c>
      <c r="B24" s="48">
        <f>'Fejlesztési kiadások'!C21</f>
        <v>68116</v>
      </c>
      <c r="C24" s="48"/>
      <c r="D24" s="48"/>
      <c r="E24" s="48">
        <v>3000</v>
      </c>
      <c r="F24" s="48">
        <v>3000</v>
      </c>
      <c r="G24" s="48">
        <v>44000</v>
      </c>
      <c r="H24" s="48">
        <v>4000</v>
      </c>
      <c r="I24" s="48"/>
      <c r="J24" s="48"/>
      <c r="K24" s="48">
        <v>11116</v>
      </c>
      <c r="L24" s="48">
        <v>3000</v>
      </c>
      <c r="M24" s="48"/>
      <c r="N24" s="48"/>
      <c r="O24" s="24">
        <f t="shared" si="2"/>
        <v>68116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65</v>
      </c>
      <c r="B25" s="48">
        <f>Mérleg!E14</f>
        <v>4229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>
        <v>4229</v>
      </c>
      <c r="O25" s="24">
        <f t="shared" si="2"/>
        <v>4229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6.5" thickBot="1">
      <c r="A26" s="53" t="s">
        <v>1</v>
      </c>
      <c r="B26" s="50">
        <f aca="true" t="shared" si="3" ref="B26:N26">SUM(B18:B25)</f>
        <v>213928</v>
      </c>
      <c r="C26" s="50">
        <f t="shared" si="3"/>
        <v>11214</v>
      </c>
      <c r="D26" s="50">
        <f t="shared" si="3"/>
        <v>11214</v>
      </c>
      <c r="E26" s="50">
        <f t="shared" si="3"/>
        <v>18214</v>
      </c>
      <c r="F26" s="50">
        <f t="shared" si="3"/>
        <v>14214</v>
      </c>
      <c r="G26" s="50">
        <f t="shared" si="3"/>
        <v>55215</v>
      </c>
      <c r="H26" s="50">
        <f t="shared" si="3"/>
        <v>15215</v>
      </c>
      <c r="I26" s="50">
        <f t="shared" si="3"/>
        <v>11215</v>
      </c>
      <c r="J26" s="50">
        <f t="shared" si="3"/>
        <v>11216</v>
      </c>
      <c r="K26" s="50">
        <f t="shared" si="3"/>
        <v>22332</v>
      </c>
      <c r="L26" s="50">
        <f t="shared" si="3"/>
        <v>14217</v>
      </c>
      <c r="M26" s="50">
        <f t="shared" si="3"/>
        <v>11217</v>
      </c>
      <c r="N26" s="50">
        <f t="shared" si="3"/>
        <v>18445</v>
      </c>
      <c r="O26" s="50">
        <f>SUM(C26:N26)</f>
        <v>213928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7.25" thickBot="1" thickTop="1">
      <c r="A27" s="54" t="s">
        <v>47</v>
      </c>
      <c r="B27" s="55">
        <f aca="true" t="shared" si="4" ref="B27:O27">B15-B26</f>
        <v>0</v>
      </c>
      <c r="C27" s="55">
        <f t="shared" si="4"/>
        <v>467</v>
      </c>
      <c r="D27" s="55">
        <f t="shared" si="4"/>
        <v>-33</v>
      </c>
      <c r="E27" s="55">
        <f t="shared" si="4"/>
        <v>12168</v>
      </c>
      <c r="F27" s="55">
        <f t="shared" si="4"/>
        <v>-4131</v>
      </c>
      <c r="G27" s="55">
        <f t="shared" si="4"/>
        <v>-1832</v>
      </c>
      <c r="H27" s="55">
        <f t="shared" si="4"/>
        <v>-1182</v>
      </c>
      <c r="I27" s="55">
        <f t="shared" si="4"/>
        <v>-2182</v>
      </c>
      <c r="J27" s="55">
        <f t="shared" si="4"/>
        <v>-2183</v>
      </c>
      <c r="K27" s="55">
        <f t="shared" si="4"/>
        <v>14052</v>
      </c>
      <c r="L27" s="55">
        <f t="shared" si="4"/>
        <v>-4133</v>
      </c>
      <c r="M27" s="55">
        <f t="shared" si="4"/>
        <v>-1833</v>
      </c>
      <c r="N27" s="55">
        <f t="shared" si="4"/>
        <v>-9178</v>
      </c>
      <c r="O27" s="56">
        <f t="shared" si="4"/>
        <v>0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93</v>
      </c>
      <c r="B28" s="55"/>
      <c r="C28" s="55">
        <v>467</v>
      </c>
      <c r="D28" s="55">
        <f>C28+D27</f>
        <v>434</v>
      </c>
      <c r="E28" s="55">
        <f aca="true" t="shared" si="5" ref="E28:M28">D28+E27</f>
        <v>12602</v>
      </c>
      <c r="F28" s="55">
        <f t="shared" si="5"/>
        <v>8471</v>
      </c>
      <c r="G28" s="55">
        <f t="shared" si="5"/>
        <v>6639</v>
      </c>
      <c r="H28" s="55">
        <f t="shared" si="5"/>
        <v>5457</v>
      </c>
      <c r="I28" s="55">
        <f t="shared" si="5"/>
        <v>3275</v>
      </c>
      <c r="J28" s="55">
        <f t="shared" si="5"/>
        <v>1092</v>
      </c>
      <c r="K28" s="55">
        <f t="shared" si="5"/>
        <v>15144</v>
      </c>
      <c r="L28" s="55">
        <f t="shared" si="5"/>
        <v>11011</v>
      </c>
      <c r="M28" s="55">
        <f t="shared" si="5"/>
        <v>9178</v>
      </c>
      <c r="N28" s="55">
        <v>0</v>
      </c>
      <c r="O28" s="56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0.5" customHeight="1" thickTop="1">
      <c r="A29" s="16"/>
      <c r="B29" s="13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3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9" customWidth="1"/>
    <col min="2" max="2" width="48.1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78" t="s">
        <v>238</v>
      </c>
      <c r="C1" s="278"/>
      <c r="D1" s="278"/>
      <c r="E1" s="278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280" t="s">
        <v>198</v>
      </c>
      <c r="B4" s="280"/>
      <c r="C4" s="280"/>
      <c r="D4" s="280"/>
      <c r="E4" s="280"/>
      <c r="F4" s="280"/>
    </row>
    <row r="5" spans="1:6" ht="18" customHeight="1">
      <c r="A5" s="280" t="s">
        <v>154</v>
      </c>
      <c r="B5" s="280"/>
      <c r="C5" s="280"/>
      <c r="D5" s="280"/>
      <c r="E5" s="280"/>
      <c r="F5" s="280"/>
    </row>
    <row r="6" spans="1:6" ht="18" customHeight="1">
      <c r="A6" s="280" t="s">
        <v>219</v>
      </c>
      <c r="B6" s="280"/>
      <c r="C6" s="280"/>
      <c r="D6" s="280"/>
      <c r="E6" s="280"/>
      <c r="F6" s="280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220</v>
      </c>
      <c r="C9" s="317" t="s">
        <v>221</v>
      </c>
      <c r="D9" s="318"/>
      <c r="E9" s="317" t="s">
        <v>222</v>
      </c>
      <c r="F9" s="318"/>
    </row>
    <row r="10" spans="1:6" ht="18" customHeight="1">
      <c r="A10" s="157">
        <v>1</v>
      </c>
      <c r="B10" s="264" t="s">
        <v>10</v>
      </c>
      <c r="C10" s="311">
        <v>2</v>
      </c>
      <c r="D10" s="312"/>
      <c r="E10" s="311">
        <v>16</v>
      </c>
      <c r="F10" s="312"/>
    </row>
    <row r="11" spans="1:6" ht="18" customHeight="1">
      <c r="A11" s="168">
        <v>2</v>
      </c>
      <c r="B11" s="265" t="s">
        <v>102</v>
      </c>
      <c r="C11" s="313">
        <v>3</v>
      </c>
      <c r="D11" s="314"/>
      <c r="E11" s="313">
        <v>37</v>
      </c>
      <c r="F11" s="314"/>
    </row>
    <row r="12" spans="1:6" ht="18" customHeight="1">
      <c r="A12" s="263"/>
      <c r="B12" s="266" t="s">
        <v>1</v>
      </c>
      <c r="C12" s="267"/>
      <c r="D12" s="268"/>
      <c r="E12" s="315">
        <f>SUM(E10:E11)</f>
        <v>53</v>
      </c>
      <c r="F12" s="316"/>
    </row>
    <row r="13" spans="1:6" ht="18" customHeight="1">
      <c r="A13" s="154"/>
      <c r="B13" s="262"/>
      <c r="C13" s="152"/>
      <c r="D13" s="184"/>
      <c r="E13" s="152"/>
      <c r="F13" s="152"/>
    </row>
    <row r="14" spans="1:6" ht="18.75">
      <c r="A14" s="154"/>
      <c r="B14" s="152"/>
      <c r="C14" s="152"/>
      <c r="D14" s="152"/>
      <c r="E14" s="152"/>
      <c r="F14" s="152"/>
    </row>
    <row r="15" spans="1:6" ht="18.75">
      <c r="A15" s="154"/>
      <c r="B15" s="152"/>
      <c r="C15" s="152"/>
      <c r="D15" s="152"/>
      <c r="E15" s="152"/>
      <c r="F15" s="152"/>
    </row>
  </sheetData>
  <sheetProtection/>
  <mergeCells count="11">
    <mergeCell ref="C10:D10"/>
    <mergeCell ref="E10:F10"/>
    <mergeCell ref="B1:E1"/>
    <mergeCell ref="C11:D11"/>
    <mergeCell ref="E11:F11"/>
    <mergeCell ref="E12:F12"/>
    <mergeCell ref="A4:F4"/>
    <mergeCell ref="A5:F5"/>
    <mergeCell ref="A6:F6"/>
    <mergeCell ref="C9:D9"/>
    <mergeCell ref="E9:F9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78" t="s">
        <v>239</v>
      </c>
      <c r="C1" s="278"/>
      <c r="D1" s="278"/>
      <c r="E1" s="278"/>
    </row>
    <row r="2" ht="18" customHeight="1">
      <c r="F2" s="152"/>
    </row>
    <row r="3" spans="1:6" ht="18" customHeight="1">
      <c r="A3" s="280" t="s">
        <v>198</v>
      </c>
      <c r="B3" s="280"/>
      <c r="C3" s="280"/>
      <c r="D3" s="280"/>
      <c r="E3" s="280"/>
      <c r="F3" s="153"/>
    </row>
    <row r="4" spans="1:6" ht="18" customHeight="1">
      <c r="A4" s="280" t="s">
        <v>154</v>
      </c>
      <c r="B4" s="280"/>
      <c r="C4" s="280"/>
      <c r="D4" s="280"/>
      <c r="E4" s="280"/>
      <c r="F4" s="153"/>
    </row>
    <row r="5" spans="1:6" ht="18" customHeight="1">
      <c r="A5" s="280" t="s">
        <v>209</v>
      </c>
      <c r="B5" s="280"/>
      <c r="C5" s="280"/>
      <c r="D5" s="280"/>
      <c r="E5" s="280"/>
      <c r="F5" s="154"/>
    </row>
    <row r="6" ht="18" customHeight="1">
      <c r="F6" s="152"/>
    </row>
    <row r="7" spans="1:6" ht="18" customHeight="1">
      <c r="A7" s="155"/>
      <c r="B7" s="156" t="s">
        <v>0</v>
      </c>
      <c r="C7" s="281" t="s">
        <v>158</v>
      </c>
      <c r="D7" s="282"/>
      <c r="E7" s="283"/>
      <c r="F7" s="152"/>
    </row>
    <row r="8" spans="1:6" ht="18" customHeight="1">
      <c r="A8" s="157">
        <v>1</v>
      </c>
      <c r="B8" s="158" t="s">
        <v>44</v>
      </c>
      <c r="C8" s="159"/>
      <c r="D8" s="160">
        <f>SUM(D9:D20)</f>
        <v>9860</v>
      </c>
      <c r="E8" s="161"/>
      <c r="F8" s="152"/>
    </row>
    <row r="9" spans="1:6" ht="18" customHeight="1">
      <c r="A9" s="162"/>
      <c r="B9" s="163" t="s">
        <v>167</v>
      </c>
      <c r="C9" s="164"/>
      <c r="D9" s="184">
        <v>3090</v>
      </c>
      <c r="E9" s="165"/>
      <c r="F9" s="152"/>
    </row>
    <row r="10" spans="1:6" ht="18" customHeight="1" hidden="1">
      <c r="A10" s="162"/>
      <c r="B10" s="163" t="s">
        <v>168</v>
      </c>
      <c r="C10" s="164"/>
      <c r="D10" s="184"/>
      <c r="E10" s="165"/>
      <c r="F10" s="152"/>
    </row>
    <row r="11" spans="1:6" ht="18" customHeight="1" hidden="1">
      <c r="A11" s="162"/>
      <c r="B11" s="163" t="s">
        <v>169</v>
      </c>
      <c r="C11" s="164"/>
      <c r="D11" s="184"/>
      <c r="E11" s="165"/>
      <c r="F11" s="152"/>
    </row>
    <row r="12" spans="1:6" ht="18" customHeight="1" hidden="1">
      <c r="A12" s="162"/>
      <c r="B12" s="163" t="s">
        <v>170</v>
      </c>
      <c r="C12" s="164"/>
      <c r="D12" s="184"/>
      <c r="E12" s="165"/>
      <c r="F12" s="152"/>
    </row>
    <row r="13" spans="1:6" ht="18" customHeight="1">
      <c r="A13" s="162"/>
      <c r="B13" s="163" t="s">
        <v>171</v>
      </c>
      <c r="C13" s="164"/>
      <c r="D13" s="184">
        <v>110</v>
      </c>
      <c r="E13" s="165"/>
      <c r="F13" s="152"/>
    </row>
    <row r="14" spans="1:6" ht="18" customHeight="1">
      <c r="A14" s="162"/>
      <c r="B14" s="163" t="s">
        <v>132</v>
      </c>
      <c r="C14" s="164"/>
      <c r="D14" s="184">
        <v>20</v>
      </c>
      <c r="E14" s="165"/>
      <c r="F14" s="152"/>
    </row>
    <row r="15" spans="1:6" ht="18" customHeight="1" hidden="1">
      <c r="A15" s="162"/>
      <c r="B15" s="163" t="s">
        <v>133</v>
      </c>
      <c r="C15" s="164"/>
      <c r="D15" s="184"/>
      <c r="E15" s="165"/>
      <c r="F15" s="152"/>
    </row>
    <row r="16" spans="1:6" ht="18" customHeight="1" hidden="1">
      <c r="A16" s="166"/>
      <c r="B16" s="163" t="s">
        <v>172</v>
      </c>
      <c r="C16" s="167"/>
      <c r="D16" s="185"/>
      <c r="E16" s="165"/>
      <c r="F16" s="152"/>
    </row>
    <row r="17" spans="1:6" ht="18" customHeight="1">
      <c r="A17" s="162"/>
      <c r="B17" s="163" t="s">
        <v>137</v>
      </c>
      <c r="C17" s="164"/>
      <c r="D17" s="184">
        <v>6340</v>
      </c>
      <c r="E17" s="165"/>
      <c r="F17" s="152"/>
    </row>
    <row r="18" spans="1:6" ht="18" customHeight="1" hidden="1">
      <c r="A18" s="162"/>
      <c r="B18" s="163" t="s">
        <v>173</v>
      </c>
      <c r="C18" s="164"/>
      <c r="D18" s="184"/>
      <c r="E18" s="165"/>
      <c r="F18" s="152"/>
    </row>
    <row r="19" spans="1:6" ht="18" customHeight="1" hidden="1">
      <c r="A19" s="166"/>
      <c r="B19" s="163" t="s">
        <v>135</v>
      </c>
      <c r="C19" s="167"/>
      <c r="D19" s="185"/>
      <c r="E19" s="165"/>
      <c r="F19" s="152"/>
    </row>
    <row r="20" spans="1:6" ht="18" customHeight="1">
      <c r="A20" s="168"/>
      <c r="B20" s="169" t="s">
        <v>134</v>
      </c>
      <c r="C20" s="170"/>
      <c r="D20" s="186">
        <v>300</v>
      </c>
      <c r="E20" s="171"/>
      <c r="F20" s="152"/>
    </row>
    <row r="21" spans="1:6" ht="18" customHeight="1">
      <c r="A21" s="172">
        <v>2</v>
      </c>
      <c r="B21" s="173" t="s">
        <v>174</v>
      </c>
      <c r="C21" s="159"/>
      <c r="D21" s="160">
        <f>SUM(D22:D25)</f>
        <v>2747</v>
      </c>
      <c r="E21" s="174"/>
      <c r="F21" s="152"/>
    </row>
    <row r="22" spans="1:6" ht="18" customHeight="1">
      <c r="A22" s="162"/>
      <c r="B22" s="163" t="s">
        <v>71</v>
      </c>
      <c r="C22" s="164"/>
      <c r="D22" s="184">
        <v>2507</v>
      </c>
      <c r="E22" s="165"/>
      <c r="F22" s="152"/>
    </row>
    <row r="23" spans="1:6" ht="18" customHeight="1">
      <c r="A23" s="162"/>
      <c r="B23" s="163" t="s">
        <v>175</v>
      </c>
      <c r="C23" s="164"/>
      <c r="D23" s="184">
        <v>140</v>
      </c>
      <c r="E23" s="165"/>
      <c r="F23" s="152"/>
    </row>
    <row r="24" spans="1:6" ht="18" customHeight="1" hidden="1">
      <c r="A24" s="162"/>
      <c r="B24" s="163" t="s">
        <v>176</v>
      </c>
      <c r="C24" s="164"/>
      <c r="D24" s="184"/>
      <c r="E24" s="165"/>
      <c r="F24" s="152"/>
    </row>
    <row r="25" spans="1:6" ht="18" customHeight="1">
      <c r="A25" s="168"/>
      <c r="B25" s="169" t="s">
        <v>177</v>
      </c>
      <c r="C25" s="170"/>
      <c r="D25" s="186">
        <v>100</v>
      </c>
      <c r="E25" s="171"/>
      <c r="F25" s="152"/>
    </row>
    <row r="26" spans="1:6" ht="18" customHeight="1">
      <c r="A26" s="172">
        <v>3</v>
      </c>
      <c r="B26" s="175" t="s">
        <v>7</v>
      </c>
      <c r="C26" s="159"/>
      <c r="D26" s="160">
        <f>SUM(D27:D64)</f>
        <v>24504</v>
      </c>
      <c r="E26" s="174"/>
      <c r="F26" s="152"/>
    </row>
    <row r="27" spans="1:6" ht="18" customHeight="1">
      <c r="A27" s="166"/>
      <c r="B27" s="163" t="s">
        <v>112</v>
      </c>
      <c r="C27" s="167"/>
      <c r="D27" s="184">
        <v>10</v>
      </c>
      <c r="E27" s="165"/>
      <c r="F27" s="152"/>
    </row>
    <row r="28" spans="1:6" ht="18" customHeight="1">
      <c r="A28" s="162"/>
      <c r="B28" s="163" t="s">
        <v>113</v>
      </c>
      <c r="C28" s="164"/>
      <c r="D28" s="184">
        <v>3</v>
      </c>
      <c r="E28" s="165"/>
      <c r="F28" s="152"/>
    </row>
    <row r="29" spans="1:6" ht="18" customHeight="1">
      <c r="A29" s="162"/>
      <c r="B29" s="163" t="s">
        <v>114</v>
      </c>
      <c r="C29" s="167"/>
      <c r="D29" s="184">
        <v>20</v>
      </c>
      <c r="E29" s="165"/>
      <c r="F29" s="152"/>
    </row>
    <row r="30" spans="1:5" ht="18" customHeight="1" hidden="1">
      <c r="A30" s="162"/>
      <c r="B30" s="163" t="s">
        <v>178</v>
      </c>
      <c r="C30" s="164"/>
      <c r="D30" s="184">
        <v>0</v>
      </c>
      <c r="E30" s="165"/>
    </row>
    <row r="31" spans="1:5" ht="18" customHeight="1" hidden="1">
      <c r="A31" s="162"/>
      <c r="B31" s="163" t="s">
        <v>179</v>
      </c>
      <c r="C31" s="164"/>
      <c r="D31" s="184"/>
      <c r="E31" s="165"/>
    </row>
    <row r="32" spans="1:5" ht="18" customHeight="1">
      <c r="A32" s="162"/>
      <c r="B32" s="163" t="s">
        <v>180</v>
      </c>
      <c r="C32" s="164"/>
      <c r="D32" s="184">
        <v>550</v>
      </c>
      <c r="E32" s="165"/>
    </row>
    <row r="33" spans="1:5" ht="18" customHeight="1">
      <c r="A33" s="162"/>
      <c r="B33" s="163" t="s">
        <v>115</v>
      </c>
      <c r="C33" s="164"/>
      <c r="D33" s="184">
        <v>300</v>
      </c>
      <c r="E33" s="165"/>
    </row>
    <row r="34" spans="1:5" ht="18" customHeight="1" hidden="1">
      <c r="A34" s="162"/>
      <c r="B34" s="163" t="s">
        <v>181</v>
      </c>
      <c r="C34" s="164"/>
      <c r="D34" s="184"/>
      <c r="E34" s="165"/>
    </row>
    <row r="35" spans="1:5" ht="18" customHeight="1">
      <c r="A35" s="162"/>
      <c r="B35" s="163" t="s">
        <v>182</v>
      </c>
      <c r="C35" s="164"/>
      <c r="D35" s="184">
        <v>4000</v>
      </c>
      <c r="E35" s="165"/>
    </row>
    <row r="36" spans="1:5" ht="18" customHeight="1">
      <c r="A36" s="162"/>
      <c r="B36" s="163" t="s">
        <v>116</v>
      </c>
      <c r="C36" s="164"/>
      <c r="D36" s="184">
        <v>195</v>
      </c>
      <c r="E36" s="165"/>
    </row>
    <row r="37" spans="1:5" ht="18" customHeight="1">
      <c r="A37" s="162"/>
      <c r="B37" s="163" t="s">
        <v>183</v>
      </c>
      <c r="C37" s="164"/>
      <c r="D37" s="184">
        <v>120</v>
      </c>
      <c r="E37" s="165"/>
    </row>
    <row r="38" spans="1:5" ht="18" customHeight="1">
      <c r="A38" s="162"/>
      <c r="B38" s="163" t="s">
        <v>117</v>
      </c>
      <c r="C38" s="164"/>
      <c r="D38" s="184">
        <v>78</v>
      </c>
      <c r="E38" s="165"/>
    </row>
    <row r="39" spans="1:5" ht="18" customHeight="1" hidden="1">
      <c r="A39" s="162"/>
      <c r="B39" s="163" t="s">
        <v>184</v>
      </c>
      <c r="C39" s="164"/>
      <c r="D39" s="184"/>
      <c r="E39" s="165"/>
    </row>
    <row r="40" spans="1:5" ht="18" customHeight="1">
      <c r="A40" s="162"/>
      <c r="B40" s="163" t="s">
        <v>185</v>
      </c>
      <c r="C40" s="164"/>
      <c r="D40" s="184">
        <v>380</v>
      </c>
      <c r="E40" s="165"/>
    </row>
    <row r="41" spans="1:5" ht="18" customHeight="1" hidden="1">
      <c r="A41" s="162"/>
      <c r="B41" s="163" t="s">
        <v>186</v>
      </c>
      <c r="C41" s="164"/>
      <c r="D41" s="185"/>
      <c r="E41" s="165"/>
    </row>
    <row r="42" spans="1:5" ht="18" customHeight="1">
      <c r="A42" s="162"/>
      <c r="B42" s="163" t="s">
        <v>118</v>
      </c>
      <c r="C42" s="164"/>
      <c r="D42" s="184">
        <v>300</v>
      </c>
      <c r="E42" s="165"/>
    </row>
    <row r="43" spans="1:5" ht="18" customHeight="1">
      <c r="A43" s="162"/>
      <c r="B43" s="163" t="s">
        <v>119</v>
      </c>
      <c r="C43" s="164"/>
      <c r="D43" s="184">
        <v>4400</v>
      </c>
      <c r="E43" s="165"/>
    </row>
    <row r="44" spans="1:5" ht="18" customHeight="1">
      <c r="A44" s="162"/>
      <c r="B44" s="163" t="s">
        <v>120</v>
      </c>
      <c r="C44" s="164"/>
      <c r="D44" s="184">
        <v>140</v>
      </c>
      <c r="E44" s="165"/>
    </row>
    <row r="45" spans="1:5" ht="18" customHeight="1" hidden="1">
      <c r="A45" s="162"/>
      <c r="B45" s="163" t="s">
        <v>151</v>
      </c>
      <c r="C45" s="164"/>
      <c r="D45" s="184"/>
      <c r="E45" s="165"/>
    </row>
    <row r="46" spans="1:5" ht="18" customHeight="1">
      <c r="A46" s="162"/>
      <c r="B46" s="163" t="s">
        <v>187</v>
      </c>
      <c r="C46" s="164"/>
      <c r="D46" s="184">
        <v>400</v>
      </c>
      <c r="E46" s="165"/>
    </row>
    <row r="47" spans="1:5" ht="18" customHeight="1">
      <c r="A47" s="162"/>
      <c r="B47" s="163" t="s">
        <v>121</v>
      </c>
      <c r="C47" s="164"/>
      <c r="D47" s="184">
        <v>1050</v>
      </c>
      <c r="E47" s="165"/>
    </row>
    <row r="48" spans="1:5" ht="18" customHeight="1">
      <c r="A48" s="162"/>
      <c r="B48" s="163" t="s">
        <v>122</v>
      </c>
      <c r="C48" s="164"/>
      <c r="D48" s="184">
        <v>3000</v>
      </c>
      <c r="E48" s="165"/>
    </row>
    <row r="49" spans="1:5" ht="18" customHeight="1">
      <c r="A49" s="162"/>
      <c r="B49" s="163" t="s">
        <v>188</v>
      </c>
      <c r="C49" s="164"/>
      <c r="D49" s="184">
        <v>1200</v>
      </c>
      <c r="E49" s="165"/>
    </row>
    <row r="50" spans="1:5" ht="18" customHeight="1" hidden="1">
      <c r="A50" s="162"/>
      <c r="B50" s="163" t="s">
        <v>123</v>
      </c>
      <c r="C50" s="164"/>
      <c r="D50" s="184"/>
      <c r="E50" s="165"/>
    </row>
    <row r="51" spans="1:5" ht="18" customHeight="1">
      <c r="A51" s="162"/>
      <c r="B51" s="163" t="s">
        <v>136</v>
      </c>
      <c r="C51" s="164"/>
      <c r="D51" s="184">
        <v>340</v>
      </c>
      <c r="E51" s="165"/>
    </row>
    <row r="52" spans="1:5" ht="18" customHeight="1">
      <c r="A52" s="162"/>
      <c r="B52" s="163" t="s">
        <v>124</v>
      </c>
      <c r="C52" s="164"/>
      <c r="D52" s="184">
        <v>100</v>
      </c>
      <c r="E52" s="165"/>
    </row>
    <row r="53" spans="1:5" ht="18" customHeight="1">
      <c r="A53" s="162"/>
      <c r="B53" s="163" t="s">
        <v>189</v>
      </c>
      <c r="C53" s="164"/>
      <c r="D53" s="184">
        <v>50</v>
      </c>
      <c r="E53" s="165"/>
    </row>
    <row r="54" spans="1:5" ht="18" customHeight="1" hidden="1">
      <c r="A54" s="162"/>
      <c r="B54" s="163" t="s">
        <v>190</v>
      </c>
      <c r="C54" s="164"/>
      <c r="D54" s="184"/>
      <c r="E54" s="165"/>
    </row>
    <row r="55" spans="1:5" ht="18" customHeight="1">
      <c r="A55" s="162"/>
      <c r="B55" s="163" t="s">
        <v>125</v>
      </c>
      <c r="C55" s="164"/>
      <c r="D55" s="184">
        <v>1300</v>
      </c>
      <c r="E55" s="165"/>
    </row>
    <row r="56" spans="1:5" ht="18" customHeight="1">
      <c r="A56" s="162"/>
      <c r="B56" s="163" t="s">
        <v>207</v>
      </c>
      <c r="C56" s="164"/>
      <c r="D56" s="184">
        <v>500</v>
      </c>
      <c r="E56" s="165"/>
    </row>
    <row r="57" spans="1:5" ht="18" customHeight="1">
      <c r="A57" s="162"/>
      <c r="B57" s="163" t="s">
        <v>126</v>
      </c>
      <c r="C57" s="164"/>
      <c r="D57" s="184">
        <v>5</v>
      </c>
      <c r="E57" s="165"/>
    </row>
    <row r="58" spans="1:5" ht="18" customHeight="1">
      <c r="A58" s="162"/>
      <c r="B58" s="163" t="s">
        <v>127</v>
      </c>
      <c r="C58" s="164"/>
      <c r="D58" s="184">
        <v>460</v>
      </c>
      <c r="E58" s="165"/>
    </row>
    <row r="59" spans="1:5" ht="18" customHeight="1">
      <c r="A59" s="162"/>
      <c r="B59" s="163" t="s">
        <v>191</v>
      </c>
      <c r="C59" s="164"/>
      <c r="D59" s="184">
        <v>5000</v>
      </c>
      <c r="E59" s="165"/>
    </row>
    <row r="60" spans="1:5" ht="18" customHeight="1">
      <c r="A60" s="162"/>
      <c r="B60" s="163" t="s">
        <v>128</v>
      </c>
      <c r="C60" s="164"/>
      <c r="D60" s="184">
        <v>500</v>
      </c>
      <c r="E60" s="165"/>
    </row>
    <row r="61" spans="1:5" ht="18" customHeight="1" hidden="1">
      <c r="A61" s="162"/>
      <c r="B61" s="163" t="s">
        <v>73</v>
      </c>
      <c r="C61" s="164"/>
      <c r="D61" s="184"/>
      <c r="E61" s="165"/>
    </row>
    <row r="62" spans="1:5" ht="18" customHeight="1">
      <c r="A62" s="162"/>
      <c r="B62" s="163" t="s">
        <v>192</v>
      </c>
      <c r="C62" s="164"/>
      <c r="D62" s="184">
        <v>3</v>
      </c>
      <c r="E62" s="165"/>
    </row>
    <row r="63" spans="1:5" ht="18" customHeight="1" hidden="1">
      <c r="A63" s="162"/>
      <c r="B63" s="163" t="s">
        <v>72</v>
      </c>
      <c r="C63" s="164"/>
      <c r="D63" s="184"/>
      <c r="E63" s="165"/>
    </row>
    <row r="64" spans="1:5" ht="18" customHeight="1">
      <c r="A64" s="168"/>
      <c r="B64" s="169" t="s">
        <v>193</v>
      </c>
      <c r="C64" s="170"/>
      <c r="D64" s="186">
        <v>100</v>
      </c>
      <c r="E64" s="171"/>
    </row>
    <row r="65" spans="1:5" ht="18" customHeight="1">
      <c r="A65" s="259">
        <v>4</v>
      </c>
      <c r="B65" s="258" t="s">
        <v>138</v>
      </c>
      <c r="C65" s="256"/>
      <c r="D65" s="160">
        <f>D66</f>
        <v>4000</v>
      </c>
      <c r="E65" s="257"/>
    </row>
    <row r="66" spans="1:5" ht="18" customHeight="1">
      <c r="A66" s="168"/>
      <c r="B66" s="146" t="s">
        <v>204</v>
      </c>
      <c r="C66" s="188"/>
      <c r="D66" s="186">
        <v>4000</v>
      </c>
      <c r="E66" s="171"/>
    </row>
    <row r="67" spans="1:5" ht="18" customHeight="1">
      <c r="A67" s="177"/>
      <c r="B67" s="178" t="s">
        <v>1</v>
      </c>
      <c r="C67" s="179"/>
      <c r="D67" s="180">
        <f>D26+D21+D8+D65</f>
        <v>41111</v>
      </c>
      <c r="E67" s="181"/>
    </row>
    <row r="68" spans="1:5" ht="18.75">
      <c r="A68" s="132"/>
      <c r="B68" s="182"/>
      <c r="C68" s="182"/>
      <c r="D68" s="182"/>
      <c r="E68" s="182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78" t="s">
        <v>240</v>
      </c>
      <c r="C1" s="278"/>
      <c r="D1" s="278"/>
      <c r="E1" s="278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280" t="s">
        <v>198</v>
      </c>
      <c r="B4" s="280"/>
      <c r="C4" s="280"/>
      <c r="D4" s="280"/>
      <c r="E4" s="280"/>
      <c r="F4" s="153"/>
    </row>
    <row r="5" spans="1:6" ht="18" customHeight="1">
      <c r="A5" s="280" t="s">
        <v>154</v>
      </c>
      <c r="B5" s="280"/>
      <c r="C5" s="280"/>
      <c r="D5" s="280"/>
      <c r="E5" s="280"/>
      <c r="F5" s="153"/>
    </row>
    <row r="6" spans="1:6" ht="18" customHeight="1">
      <c r="A6" s="280" t="s">
        <v>4</v>
      </c>
      <c r="B6" s="280"/>
      <c r="C6" s="280"/>
      <c r="D6" s="280"/>
      <c r="E6" s="28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281" t="s">
        <v>158</v>
      </c>
      <c r="D9" s="282"/>
      <c r="E9" s="283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2417</v>
      </c>
      <c r="E10" s="161"/>
      <c r="F10" s="152"/>
    </row>
    <row r="11" spans="1:6" ht="18" customHeight="1">
      <c r="A11" s="162"/>
      <c r="B11" s="163" t="s">
        <v>167</v>
      </c>
      <c r="C11" s="164"/>
      <c r="D11" s="184">
        <v>1914</v>
      </c>
      <c r="E11" s="165"/>
      <c r="F11" s="152"/>
    </row>
    <row r="12" spans="1:6" ht="18" customHeight="1" hidden="1">
      <c r="A12" s="162"/>
      <c r="B12" s="163" t="s">
        <v>168</v>
      </c>
      <c r="C12" s="164"/>
      <c r="D12" s="184"/>
      <c r="E12" s="165"/>
      <c r="F12" s="152"/>
    </row>
    <row r="13" spans="1:6" ht="18" customHeight="1" hidden="1">
      <c r="A13" s="162"/>
      <c r="B13" s="163" t="s">
        <v>169</v>
      </c>
      <c r="C13" s="164"/>
      <c r="D13" s="184"/>
      <c r="E13" s="165"/>
      <c r="F13" s="152"/>
    </row>
    <row r="14" spans="1:6" ht="18" customHeight="1" hidden="1">
      <c r="A14" s="162"/>
      <c r="B14" s="163" t="s">
        <v>170</v>
      </c>
      <c r="C14" s="164"/>
      <c r="D14" s="184"/>
      <c r="E14" s="165"/>
      <c r="F14" s="152"/>
    </row>
    <row r="15" spans="1:6" ht="18" customHeight="1">
      <c r="A15" s="162"/>
      <c r="B15" s="163" t="s">
        <v>171</v>
      </c>
      <c r="C15" s="164"/>
      <c r="D15" s="184">
        <v>60</v>
      </c>
      <c r="E15" s="165"/>
      <c r="F15" s="152"/>
    </row>
    <row r="16" spans="1:6" ht="18" customHeight="1" hidden="1">
      <c r="A16" s="162"/>
      <c r="B16" s="163" t="s">
        <v>132</v>
      </c>
      <c r="C16" s="164"/>
      <c r="D16" s="184"/>
      <c r="E16" s="165"/>
      <c r="F16" s="152"/>
    </row>
    <row r="17" spans="1:6" ht="18" customHeight="1">
      <c r="A17" s="162"/>
      <c r="B17" s="163" t="s">
        <v>133</v>
      </c>
      <c r="C17" s="164"/>
      <c r="D17" s="184">
        <v>443</v>
      </c>
      <c r="E17" s="165"/>
      <c r="F17" s="152"/>
    </row>
    <row r="18" spans="1:6" ht="18" customHeight="1" hidden="1">
      <c r="A18" s="166"/>
      <c r="B18" s="163" t="s">
        <v>172</v>
      </c>
      <c r="C18" s="167"/>
      <c r="D18" s="185"/>
      <c r="E18" s="165"/>
      <c r="F18" s="152"/>
    </row>
    <row r="19" spans="1:6" ht="18" customHeight="1" hidden="1">
      <c r="A19" s="162"/>
      <c r="B19" s="163" t="s">
        <v>137</v>
      </c>
      <c r="C19" s="164"/>
      <c r="D19" s="184"/>
      <c r="E19" s="165"/>
      <c r="F19" s="152"/>
    </row>
    <row r="20" spans="1:6" ht="18" customHeight="1" hidden="1">
      <c r="A20" s="162"/>
      <c r="B20" s="163" t="s">
        <v>173</v>
      </c>
      <c r="C20" s="164"/>
      <c r="D20" s="184"/>
      <c r="E20" s="165"/>
      <c r="F20" s="152"/>
    </row>
    <row r="21" spans="1:6" ht="18" customHeight="1" hidden="1">
      <c r="A21" s="166"/>
      <c r="B21" s="163" t="s">
        <v>135</v>
      </c>
      <c r="C21" s="167"/>
      <c r="D21" s="185"/>
      <c r="E21" s="165"/>
      <c r="F21" s="152"/>
    </row>
    <row r="22" spans="1:6" ht="18" customHeight="1" hidden="1">
      <c r="A22" s="168"/>
      <c r="B22" s="169" t="s">
        <v>134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174</v>
      </c>
      <c r="C23" s="159"/>
      <c r="D23" s="160">
        <f>SUM(D24:D27)</f>
        <v>539</v>
      </c>
      <c r="E23" s="174"/>
      <c r="F23" s="152"/>
    </row>
    <row r="24" spans="1:6" ht="18" customHeight="1">
      <c r="A24" s="162"/>
      <c r="B24" s="163" t="s">
        <v>71</v>
      </c>
      <c r="C24" s="164"/>
      <c r="D24" s="184">
        <v>517</v>
      </c>
      <c r="E24" s="165"/>
      <c r="F24" s="152"/>
    </row>
    <row r="25" spans="1:6" ht="18" customHeight="1">
      <c r="A25" s="162"/>
      <c r="B25" s="163" t="s">
        <v>175</v>
      </c>
      <c r="C25" s="164"/>
      <c r="D25" s="184">
        <v>10</v>
      </c>
      <c r="E25" s="165"/>
      <c r="F25" s="152"/>
    </row>
    <row r="26" spans="1:6" ht="18" customHeight="1" hidden="1">
      <c r="A26" s="162"/>
      <c r="B26" s="163" t="s">
        <v>176</v>
      </c>
      <c r="C26" s="164"/>
      <c r="D26" s="184"/>
      <c r="E26" s="165"/>
      <c r="F26" s="152"/>
    </row>
    <row r="27" spans="1:6" ht="18" customHeight="1">
      <c r="A27" s="168"/>
      <c r="B27" s="169" t="s">
        <v>177</v>
      </c>
      <c r="C27" s="170"/>
      <c r="D27" s="186">
        <v>12</v>
      </c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2149</v>
      </c>
      <c r="E28" s="174"/>
      <c r="F28" s="152"/>
    </row>
    <row r="29" spans="1:6" ht="18" customHeight="1" hidden="1">
      <c r="A29" s="166"/>
      <c r="B29" s="163" t="s">
        <v>112</v>
      </c>
      <c r="C29" s="167"/>
      <c r="D29" s="184"/>
      <c r="E29" s="165"/>
      <c r="F29" s="152"/>
    </row>
    <row r="30" spans="1:6" ht="18" customHeight="1" hidden="1">
      <c r="A30" s="162"/>
      <c r="B30" s="163" t="s">
        <v>113</v>
      </c>
      <c r="C30" s="164"/>
      <c r="D30" s="184"/>
      <c r="E30" s="165"/>
      <c r="F30" s="152"/>
    </row>
    <row r="31" spans="1:6" ht="18" customHeight="1" hidden="1">
      <c r="A31" s="162"/>
      <c r="B31" s="163" t="s">
        <v>114</v>
      </c>
      <c r="C31" s="167"/>
      <c r="D31" s="184"/>
      <c r="E31" s="165"/>
      <c r="F31" s="152"/>
    </row>
    <row r="32" spans="1:5" ht="18" customHeight="1" hidden="1">
      <c r="A32" s="162"/>
      <c r="B32" s="163" t="s">
        <v>178</v>
      </c>
      <c r="C32" s="164"/>
      <c r="D32" s="187"/>
      <c r="E32" s="165"/>
    </row>
    <row r="33" spans="1:5" ht="18" customHeight="1" hidden="1">
      <c r="A33" s="162"/>
      <c r="B33" s="163" t="s">
        <v>179</v>
      </c>
      <c r="C33" s="164"/>
      <c r="D33" s="187"/>
      <c r="E33" s="165"/>
    </row>
    <row r="34" spans="1:5" ht="18" customHeight="1">
      <c r="A34" s="162"/>
      <c r="B34" s="163" t="s">
        <v>180</v>
      </c>
      <c r="C34" s="164"/>
      <c r="D34" s="187">
        <v>5</v>
      </c>
      <c r="E34" s="165"/>
    </row>
    <row r="35" spans="1:5" ht="18" customHeight="1" hidden="1">
      <c r="A35" s="162"/>
      <c r="B35" s="163" t="s">
        <v>115</v>
      </c>
      <c r="C35" s="164"/>
      <c r="D35" s="187"/>
      <c r="E35" s="165"/>
    </row>
    <row r="36" spans="1:5" ht="18" customHeight="1" hidden="1">
      <c r="A36" s="162"/>
      <c r="B36" s="163" t="s">
        <v>181</v>
      </c>
      <c r="C36" s="164"/>
      <c r="D36" s="187"/>
      <c r="E36" s="165"/>
    </row>
    <row r="37" spans="1:5" ht="18" customHeight="1">
      <c r="A37" s="162"/>
      <c r="B37" s="163" t="s">
        <v>182</v>
      </c>
      <c r="C37" s="164"/>
      <c r="D37" s="187">
        <v>20</v>
      </c>
      <c r="E37" s="165"/>
    </row>
    <row r="38" spans="1:5" ht="18" customHeight="1">
      <c r="A38" s="162"/>
      <c r="B38" s="163" t="s">
        <v>116</v>
      </c>
      <c r="C38" s="164"/>
      <c r="D38" s="187">
        <v>75</v>
      </c>
      <c r="E38" s="165"/>
    </row>
    <row r="39" spans="1:5" ht="18" customHeight="1">
      <c r="A39" s="162"/>
      <c r="B39" s="163" t="s">
        <v>183</v>
      </c>
      <c r="C39" s="164"/>
      <c r="D39" s="187">
        <v>24</v>
      </c>
      <c r="E39" s="165"/>
    </row>
    <row r="40" spans="1:5" ht="18" customHeight="1" hidden="1">
      <c r="A40" s="162"/>
      <c r="B40" s="163" t="s">
        <v>117</v>
      </c>
      <c r="C40" s="164"/>
      <c r="D40" s="187"/>
      <c r="E40" s="165"/>
    </row>
    <row r="41" spans="1:5" ht="18" customHeight="1" hidden="1">
      <c r="A41" s="162"/>
      <c r="B41" s="163" t="s">
        <v>184</v>
      </c>
      <c r="C41" s="164"/>
      <c r="D41" s="187"/>
      <c r="E41" s="165"/>
    </row>
    <row r="42" spans="1:5" ht="18" customHeight="1">
      <c r="A42" s="162"/>
      <c r="B42" s="163" t="s">
        <v>185</v>
      </c>
      <c r="C42" s="164"/>
      <c r="D42" s="187">
        <v>15</v>
      </c>
      <c r="E42" s="165"/>
    </row>
    <row r="43" spans="1:5" ht="18" customHeight="1" hidden="1">
      <c r="A43" s="162"/>
      <c r="B43" s="163" t="s">
        <v>186</v>
      </c>
      <c r="C43" s="164"/>
      <c r="D43" s="185"/>
      <c r="E43" s="165"/>
    </row>
    <row r="44" spans="1:5" ht="18" customHeight="1">
      <c r="A44" s="162"/>
      <c r="B44" s="163" t="s">
        <v>118</v>
      </c>
      <c r="C44" s="164"/>
      <c r="D44" s="187">
        <v>150</v>
      </c>
      <c r="E44" s="165"/>
    </row>
    <row r="45" spans="1:5" ht="18" customHeight="1">
      <c r="A45" s="162"/>
      <c r="B45" s="163" t="s">
        <v>119</v>
      </c>
      <c r="C45" s="164"/>
      <c r="D45" s="184">
        <v>1000</v>
      </c>
      <c r="E45" s="165"/>
    </row>
    <row r="46" spans="1:5" ht="18" customHeight="1">
      <c r="A46" s="162"/>
      <c r="B46" s="163" t="s">
        <v>120</v>
      </c>
      <c r="C46" s="164"/>
      <c r="D46" s="187">
        <v>40</v>
      </c>
      <c r="E46" s="165"/>
    </row>
    <row r="47" spans="1:5" ht="18" customHeight="1" hidden="1">
      <c r="A47" s="162"/>
      <c r="B47" s="163" t="s">
        <v>151</v>
      </c>
      <c r="C47" s="164"/>
      <c r="D47" s="187"/>
      <c r="E47" s="165"/>
    </row>
    <row r="48" spans="1:5" ht="18" customHeight="1" hidden="1">
      <c r="A48" s="162"/>
      <c r="B48" s="163" t="s">
        <v>187</v>
      </c>
      <c r="C48" s="164"/>
      <c r="D48" s="187"/>
      <c r="E48" s="165"/>
    </row>
    <row r="49" spans="1:5" ht="18" customHeight="1">
      <c r="A49" s="162"/>
      <c r="B49" s="163" t="s">
        <v>121</v>
      </c>
      <c r="C49" s="164"/>
      <c r="D49" s="187">
        <v>50</v>
      </c>
      <c r="E49" s="165"/>
    </row>
    <row r="50" spans="1:5" ht="18" customHeight="1" hidden="1">
      <c r="A50" s="162"/>
      <c r="B50" s="163" t="s">
        <v>122</v>
      </c>
      <c r="C50" s="164"/>
      <c r="D50" s="187"/>
      <c r="E50" s="165"/>
    </row>
    <row r="51" spans="1:5" ht="18" customHeight="1" hidden="1">
      <c r="A51" s="162"/>
      <c r="B51" s="163" t="s">
        <v>188</v>
      </c>
      <c r="C51" s="164"/>
      <c r="D51" s="187"/>
      <c r="E51" s="165"/>
    </row>
    <row r="52" spans="1:5" ht="18" customHeight="1" hidden="1">
      <c r="A52" s="162"/>
      <c r="B52" s="163" t="s">
        <v>123</v>
      </c>
      <c r="C52" s="164"/>
      <c r="D52" s="187"/>
      <c r="E52" s="165"/>
    </row>
    <row r="53" spans="1:5" ht="18" customHeight="1" hidden="1">
      <c r="A53" s="162"/>
      <c r="B53" s="163" t="s">
        <v>136</v>
      </c>
      <c r="C53" s="164"/>
      <c r="D53" s="187"/>
      <c r="E53" s="165"/>
    </row>
    <row r="54" spans="1:5" ht="18" customHeight="1" hidden="1">
      <c r="A54" s="162"/>
      <c r="B54" s="163" t="s">
        <v>124</v>
      </c>
      <c r="C54" s="164"/>
      <c r="D54" s="187"/>
      <c r="E54" s="165"/>
    </row>
    <row r="55" spans="1:5" ht="18" customHeight="1">
      <c r="A55" s="162"/>
      <c r="B55" s="163" t="s">
        <v>189</v>
      </c>
      <c r="C55" s="164"/>
      <c r="D55" s="187">
        <v>40</v>
      </c>
      <c r="E55" s="165"/>
    </row>
    <row r="56" spans="1:5" ht="18" customHeight="1" hidden="1">
      <c r="A56" s="162"/>
      <c r="B56" s="163" t="s">
        <v>190</v>
      </c>
      <c r="C56" s="164"/>
      <c r="D56" s="187"/>
      <c r="E56" s="165"/>
    </row>
    <row r="57" spans="1:5" ht="18" customHeight="1">
      <c r="A57" s="162"/>
      <c r="B57" s="163" t="s">
        <v>125</v>
      </c>
      <c r="C57" s="164"/>
      <c r="D57" s="187">
        <v>300</v>
      </c>
      <c r="E57" s="165"/>
    </row>
    <row r="58" spans="1:5" ht="18" customHeight="1">
      <c r="A58" s="162"/>
      <c r="B58" s="163" t="s">
        <v>126</v>
      </c>
      <c r="C58" s="164"/>
      <c r="D58" s="187">
        <v>50</v>
      </c>
      <c r="E58" s="165"/>
    </row>
    <row r="59" spans="1:5" ht="18" customHeight="1" hidden="1">
      <c r="A59" s="162"/>
      <c r="B59" s="163" t="s">
        <v>127</v>
      </c>
      <c r="C59" s="164"/>
      <c r="D59" s="187"/>
      <c r="E59" s="165"/>
    </row>
    <row r="60" spans="1:5" ht="18" customHeight="1">
      <c r="A60" s="162"/>
      <c r="B60" s="163" t="s">
        <v>191</v>
      </c>
      <c r="C60" s="164"/>
      <c r="D60" s="187">
        <v>380</v>
      </c>
      <c r="E60" s="165"/>
    </row>
    <row r="61" spans="1:5" ht="18" customHeight="1" hidden="1">
      <c r="A61" s="162"/>
      <c r="B61" s="163" t="s">
        <v>128</v>
      </c>
      <c r="C61" s="164"/>
      <c r="D61" s="187"/>
      <c r="E61" s="165"/>
    </row>
    <row r="62" spans="1:5" ht="18" customHeight="1" hidden="1">
      <c r="A62" s="162"/>
      <c r="B62" s="163" t="s">
        <v>73</v>
      </c>
      <c r="C62" s="164"/>
      <c r="D62" s="187"/>
      <c r="E62" s="165"/>
    </row>
    <row r="63" spans="1:5" ht="18" customHeight="1" hidden="1">
      <c r="A63" s="162"/>
      <c r="B63" s="163" t="s">
        <v>192</v>
      </c>
      <c r="C63" s="164"/>
      <c r="D63" s="187"/>
      <c r="E63" s="165"/>
    </row>
    <row r="64" spans="1:5" ht="18" customHeight="1" hidden="1">
      <c r="A64" s="162"/>
      <c r="B64" s="163" t="s">
        <v>72</v>
      </c>
      <c r="C64" s="164"/>
      <c r="D64" s="187"/>
      <c r="E64" s="165"/>
    </row>
    <row r="65" spans="1:5" ht="18" customHeight="1" hidden="1">
      <c r="A65" s="168"/>
      <c r="B65" s="169" t="s">
        <v>193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5105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78" t="s">
        <v>241</v>
      </c>
      <c r="C1" s="278"/>
      <c r="D1" s="278"/>
      <c r="E1" s="278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280" t="s">
        <v>198</v>
      </c>
      <c r="B4" s="280"/>
      <c r="C4" s="280"/>
      <c r="D4" s="280"/>
      <c r="E4" s="280"/>
      <c r="F4" s="153"/>
    </row>
    <row r="5" spans="1:6" ht="18" customHeight="1">
      <c r="A5" s="280" t="s">
        <v>154</v>
      </c>
      <c r="B5" s="280"/>
      <c r="C5" s="280"/>
      <c r="D5" s="280"/>
      <c r="E5" s="280"/>
      <c r="F5" s="153"/>
    </row>
    <row r="6" spans="1:6" ht="18" customHeight="1">
      <c r="A6" s="280" t="s">
        <v>94</v>
      </c>
      <c r="B6" s="280"/>
      <c r="C6" s="280"/>
      <c r="D6" s="280"/>
      <c r="E6" s="28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281" t="s">
        <v>158</v>
      </c>
      <c r="D9" s="282"/>
      <c r="E9" s="283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2307</v>
      </c>
      <c r="E10" s="161"/>
      <c r="F10" s="152"/>
    </row>
    <row r="11" spans="1:6" ht="18" customHeight="1">
      <c r="A11" s="162"/>
      <c r="B11" s="163" t="s">
        <v>167</v>
      </c>
      <c r="C11" s="164"/>
      <c r="D11" s="184">
        <v>2237</v>
      </c>
      <c r="E11" s="165"/>
      <c r="F11" s="152"/>
    </row>
    <row r="12" spans="1:6" ht="18" customHeight="1" hidden="1">
      <c r="A12" s="162"/>
      <c r="B12" s="163" t="s">
        <v>168</v>
      </c>
      <c r="C12" s="164"/>
      <c r="D12" s="184"/>
      <c r="E12" s="165"/>
      <c r="F12" s="152"/>
    </row>
    <row r="13" spans="1:6" ht="18" customHeight="1" hidden="1">
      <c r="A13" s="162"/>
      <c r="B13" s="163" t="s">
        <v>169</v>
      </c>
      <c r="C13" s="164"/>
      <c r="D13" s="184"/>
      <c r="E13" s="165"/>
      <c r="F13" s="152"/>
    </row>
    <row r="14" spans="1:6" ht="18" customHeight="1" hidden="1">
      <c r="A14" s="162"/>
      <c r="B14" s="163" t="s">
        <v>170</v>
      </c>
      <c r="C14" s="164"/>
      <c r="D14" s="184"/>
      <c r="E14" s="165"/>
      <c r="F14" s="152"/>
    </row>
    <row r="15" spans="1:6" ht="18" customHeight="1">
      <c r="A15" s="162"/>
      <c r="B15" s="163" t="s">
        <v>171</v>
      </c>
      <c r="C15" s="164"/>
      <c r="D15" s="184">
        <v>60</v>
      </c>
      <c r="E15" s="165"/>
      <c r="F15" s="152"/>
    </row>
    <row r="16" spans="1:6" ht="18" customHeight="1">
      <c r="A16" s="162"/>
      <c r="B16" s="163" t="s">
        <v>132</v>
      </c>
      <c r="C16" s="164"/>
      <c r="D16" s="184">
        <v>10</v>
      </c>
      <c r="E16" s="165"/>
      <c r="F16" s="152"/>
    </row>
    <row r="17" spans="1:6" ht="18" customHeight="1" hidden="1">
      <c r="A17" s="162"/>
      <c r="B17" s="163" t="s">
        <v>133</v>
      </c>
      <c r="C17" s="164"/>
      <c r="D17" s="184"/>
      <c r="E17" s="165"/>
      <c r="F17" s="152"/>
    </row>
    <row r="18" spans="1:6" ht="18" customHeight="1" hidden="1">
      <c r="A18" s="166"/>
      <c r="B18" s="163" t="s">
        <v>172</v>
      </c>
      <c r="C18" s="167"/>
      <c r="D18" s="185"/>
      <c r="E18" s="165"/>
      <c r="F18" s="152"/>
    </row>
    <row r="19" spans="1:6" ht="18" customHeight="1" hidden="1">
      <c r="A19" s="162"/>
      <c r="B19" s="163" t="s">
        <v>137</v>
      </c>
      <c r="C19" s="164"/>
      <c r="D19" s="184"/>
      <c r="E19" s="165"/>
      <c r="F19" s="152"/>
    </row>
    <row r="20" spans="1:6" ht="18" customHeight="1" hidden="1">
      <c r="A20" s="162"/>
      <c r="B20" s="163" t="s">
        <v>173</v>
      </c>
      <c r="C20" s="164"/>
      <c r="D20" s="184"/>
      <c r="E20" s="165"/>
      <c r="F20" s="152"/>
    </row>
    <row r="21" spans="1:6" ht="18" customHeight="1" hidden="1">
      <c r="A21" s="166"/>
      <c r="B21" s="163" t="s">
        <v>135</v>
      </c>
      <c r="C21" s="167"/>
      <c r="D21" s="185"/>
      <c r="E21" s="165"/>
      <c r="F21" s="152"/>
    </row>
    <row r="22" spans="1:6" ht="18" customHeight="1" hidden="1">
      <c r="A22" s="168"/>
      <c r="B22" s="169" t="s">
        <v>134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174</v>
      </c>
      <c r="C23" s="159"/>
      <c r="D23" s="160">
        <f>SUM(D24:D27)</f>
        <v>626</v>
      </c>
      <c r="E23" s="174"/>
      <c r="F23" s="152"/>
    </row>
    <row r="24" spans="1:6" ht="18" customHeight="1">
      <c r="A24" s="162"/>
      <c r="B24" s="163" t="s">
        <v>71</v>
      </c>
      <c r="C24" s="164"/>
      <c r="D24" s="184">
        <v>604</v>
      </c>
      <c r="E24" s="165"/>
      <c r="F24" s="152"/>
    </row>
    <row r="25" spans="1:6" ht="18" customHeight="1">
      <c r="A25" s="162"/>
      <c r="B25" s="163" t="s">
        <v>175</v>
      </c>
      <c r="C25" s="164"/>
      <c r="D25" s="184">
        <v>10</v>
      </c>
      <c r="E25" s="165"/>
      <c r="F25" s="152"/>
    </row>
    <row r="26" spans="1:6" ht="18" customHeight="1" hidden="1">
      <c r="A26" s="162"/>
      <c r="B26" s="163" t="s">
        <v>176</v>
      </c>
      <c r="C26" s="164"/>
      <c r="D26" s="184"/>
      <c r="E26" s="165"/>
      <c r="F26" s="152"/>
    </row>
    <row r="27" spans="1:6" ht="18" customHeight="1">
      <c r="A27" s="168"/>
      <c r="B27" s="169" t="s">
        <v>177</v>
      </c>
      <c r="C27" s="170"/>
      <c r="D27" s="186">
        <v>12</v>
      </c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392</v>
      </c>
      <c r="E28" s="174"/>
      <c r="F28" s="152"/>
    </row>
    <row r="29" spans="1:6" ht="18" customHeight="1">
      <c r="A29" s="166"/>
      <c r="B29" s="163" t="s">
        <v>112</v>
      </c>
      <c r="C29" s="167"/>
      <c r="D29" s="184">
        <v>15</v>
      </c>
      <c r="E29" s="165"/>
      <c r="F29" s="152"/>
    </row>
    <row r="30" spans="1:6" ht="18" customHeight="1">
      <c r="A30" s="162"/>
      <c r="B30" s="163" t="s">
        <v>113</v>
      </c>
      <c r="C30" s="164"/>
      <c r="D30" s="184">
        <v>20</v>
      </c>
      <c r="E30" s="165"/>
      <c r="F30" s="152"/>
    </row>
    <row r="31" spans="1:6" ht="18" customHeight="1" hidden="1">
      <c r="A31" s="162"/>
      <c r="B31" s="163" t="s">
        <v>114</v>
      </c>
      <c r="C31" s="167"/>
      <c r="D31" s="184"/>
      <c r="E31" s="165"/>
      <c r="F31" s="152"/>
    </row>
    <row r="32" spans="1:5" ht="18" customHeight="1" hidden="1">
      <c r="A32" s="162"/>
      <c r="B32" s="163" t="s">
        <v>178</v>
      </c>
      <c r="C32" s="164"/>
      <c r="D32" s="187"/>
      <c r="E32" s="165"/>
    </row>
    <row r="33" spans="1:5" ht="18" customHeight="1" hidden="1">
      <c r="A33" s="162"/>
      <c r="B33" s="163" t="s">
        <v>179</v>
      </c>
      <c r="C33" s="164"/>
      <c r="D33" s="187"/>
      <c r="E33" s="165"/>
    </row>
    <row r="34" spans="1:5" ht="18" customHeight="1">
      <c r="A34" s="162"/>
      <c r="B34" s="163" t="s">
        <v>180</v>
      </c>
      <c r="C34" s="164"/>
      <c r="D34" s="187">
        <v>20</v>
      </c>
      <c r="E34" s="165"/>
    </row>
    <row r="35" spans="1:5" ht="18" customHeight="1" hidden="1">
      <c r="A35" s="162"/>
      <c r="B35" s="163" t="s">
        <v>115</v>
      </c>
      <c r="C35" s="164"/>
      <c r="D35" s="187"/>
      <c r="E35" s="165"/>
    </row>
    <row r="36" spans="1:5" ht="18" customHeight="1" hidden="1">
      <c r="A36" s="162"/>
      <c r="B36" s="163" t="s">
        <v>181</v>
      </c>
      <c r="C36" s="164"/>
      <c r="D36" s="187"/>
      <c r="E36" s="165"/>
    </row>
    <row r="37" spans="1:5" ht="18" customHeight="1">
      <c r="A37" s="162"/>
      <c r="B37" s="163" t="s">
        <v>182</v>
      </c>
      <c r="C37" s="164"/>
      <c r="D37" s="187">
        <v>30</v>
      </c>
      <c r="E37" s="165"/>
    </row>
    <row r="38" spans="1:5" ht="18" customHeight="1" hidden="1">
      <c r="A38" s="162"/>
      <c r="B38" s="163" t="s">
        <v>116</v>
      </c>
      <c r="C38" s="164"/>
      <c r="D38" s="187"/>
      <c r="E38" s="165"/>
    </row>
    <row r="39" spans="1:5" ht="18" customHeight="1">
      <c r="A39" s="162"/>
      <c r="B39" s="163" t="s">
        <v>183</v>
      </c>
      <c r="C39" s="164"/>
      <c r="D39" s="187">
        <v>12</v>
      </c>
      <c r="E39" s="165"/>
    </row>
    <row r="40" spans="1:5" ht="18" customHeight="1" hidden="1">
      <c r="A40" s="162"/>
      <c r="B40" s="163" t="s">
        <v>117</v>
      </c>
      <c r="C40" s="164"/>
      <c r="D40" s="187"/>
      <c r="E40" s="165"/>
    </row>
    <row r="41" spans="1:5" ht="18" customHeight="1" hidden="1">
      <c r="A41" s="162"/>
      <c r="B41" s="163" t="s">
        <v>184</v>
      </c>
      <c r="C41" s="164"/>
      <c r="D41" s="187"/>
      <c r="E41" s="165"/>
    </row>
    <row r="42" spans="1:5" ht="18" customHeight="1">
      <c r="A42" s="162"/>
      <c r="B42" s="163" t="s">
        <v>185</v>
      </c>
      <c r="C42" s="164"/>
      <c r="D42" s="187">
        <v>50</v>
      </c>
      <c r="E42" s="165"/>
    </row>
    <row r="43" spans="1:5" ht="18" customHeight="1" hidden="1">
      <c r="A43" s="162"/>
      <c r="B43" s="163" t="s">
        <v>186</v>
      </c>
      <c r="C43" s="164"/>
      <c r="D43" s="185"/>
      <c r="E43" s="165"/>
    </row>
    <row r="44" spans="1:5" ht="18" customHeight="1">
      <c r="A44" s="162"/>
      <c r="B44" s="163" t="s">
        <v>118</v>
      </c>
      <c r="C44" s="164"/>
      <c r="D44" s="187">
        <v>30</v>
      </c>
      <c r="E44" s="165"/>
    </row>
    <row r="45" spans="1:5" ht="18" customHeight="1">
      <c r="A45" s="162"/>
      <c r="B45" s="163" t="s">
        <v>119</v>
      </c>
      <c r="C45" s="164"/>
      <c r="D45" s="187">
        <v>115</v>
      </c>
      <c r="E45" s="165"/>
    </row>
    <row r="46" spans="1:5" ht="18" customHeight="1">
      <c r="A46" s="162"/>
      <c r="B46" s="163" t="s">
        <v>120</v>
      </c>
      <c r="C46" s="164"/>
      <c r="D46" s="187">
        <v>15</v>
      </c>
      <c r="E46" s="165"/>
    </row>
    <row r="47" spans="1:5" ht="18" customHeight="1" hidden="1">
      <c r="A47" s="162"/>
      <c r="B47" s="163" t="s">
        <v>151</v>
      </c>
      <c r="C47" s="164"/>
      <c r="D47" s="187"/>
      <c r="E47" s="165"/>
    </row>
    <row r="48" spans="1:5" ht="18" customHeight="1" hidden="1">
      <c r="A48" s="162"/>
      <c r="B48" s="163" t="s">
        <v>187</v>
      </c>
      <c r="C48" s="164"/>
      <c r="D48" s="187"/>
      <c r="E48" s="165"/>
    </row>
    <row r="49" spans="1:5" ht="18" customHeight="1">
      <c r="A49" s="162"/>
      <c r="B49" s="163" t="s">
        <v>121</v>
      </c>
      <c r="C49" s="164"/>
      <c r="D49" s="187">
        <v>10</v>
      </c>
      <c r="E49" s="165"/>
    </row>
    <row r="50" spans="1:5" ht="18" customHeight="1" hidden="1">
      <c r="A50" s="162"/>
      <c r="B50" s="163" t="s">
        <v>122</v>
      </c>
      <c r="C50" s="164"/>
      <c r="D50" s="187"/>
      <c r="E50" s="165"/>
    </row>
    <row r="51" spans="1:5" ht="18" customHeight="1" hidden="1">
      <c r="A51" s="162"/>
      <c r="B51" s="163" t="s">
        <v>188</v>
      </c>
      <c r="C51" s="164"/>
      <c r="D51" s="187"/>
      <c r="E51" s="165"/>
    </row>
    <row r="52" spans="1:5" ht="18" customHeight="1" hidden="1">
      <c r="A52" s="162"/>
      <c r="B52" s="163" t="s">
        <v>123</v>
      </c>
      <c r="C52" s="164"/>
      <c r="D52" s="187"/>
      <c r="E52" s="165"/>
    </row>
    <row r="53" spans="1:5" ht="18" customHeight="1" hidden="1">
      <c r="A53" s="162"/>
      <c r="B53" s="163" t="s">
        <v>136</v>
      </c>
      <c r="C53" s="164"/>
      <c r="D53" s="187"/>
      <c r="E53" s="165"/>
    </row>
    <row r="54" spans="1:5" ht="18" customHeight="1" hidden="1">
      <c r="A54" s="162"/>
      <c r="B54" s="163" t="s">
        <v>124</v>
      </c>
      <c r="C54" s="164"/>
      <c r="D54" s="187"/>
      <c r="E54" s="165"/>
    </row>
    <row r="55" spans="1:5" ht="18" customHeight="1" hidden="1">
      <c r="A55" s="162"/>
      <c r="B55" s="163" t="s">
        <v>189</v>
      </c>
      <c r="C55" s="164"/>
      <c r="D55" s="187"/>
      <c r="E55" s="165"/>
    </row>
    <row r="56" spans="1:5" ht="18" customHeight="1" hidden="1">
      <c r="A56" s="162"/>
      <c r="B56" s="163" t="s">
        <v>190</v>
      </c>
      <c r="C56" s="164"/>
      <c r="D56" s="187"/>
      <c r="E56" s="165"/>
    </row>
    <row r="57" spans="1:5" ht="18" customHeight="1" hidden="1">
      <c r="A57" s="162"/>
      <c r="B57" s="163" t="s">
        <v>125</v>
      </c>
      <c r="C57" s="164"/>
      <c r="D57" s="187"/>
      <c r="E57" s="165"/>
    </row>
    <row r="58" spans="1:5" ht="18" customHeight="1">
      <c r="A58" s="162"/>
      <c r="B58" s="163" t="s">
        <v>126</v>
      </c>
      <c r="C58" s="164"/>
      <c r="D58" s="187">
        <v>15</v>
      </c>
      <c r="E58" s="165"/>
    </row>
    <row r="59" spans="1:5" ht="18" customHeight="1" hidden="1">
      <c r="A59" s="162"/>
      <c r="B59" s="163" t="s">
        <v>127</v>
      </c>
      <c r="C59" s="164"/>
      <c r="D59" s="187"/>
      <c r="E59" s="165"/>
    </row>
    <row r="60" spans="1:5" ht="18" customHeight="1">
      <c r="A60" s="162"/>
      <c r="B60" s="163" t="s">
        <v>191</v>
      </c>
      <c r="C60" s="164"/>
      <c r="D60" s="187">
        <v>60</v>
      </c>
      <c r="E60" s="165"/>
    </row>
    <row r="61" spans="1:5" ht="18" customHeight="1" hidden="1">
      <c r="A61" s="162"/>
      <c r="B61" s="163" t="s">
        <v>128</v>
      </c>
      <c r="C61" s="164"/>
      <c r="D61" s="187"/>
      <c r="E61" s="165"/>
    </row>
    <row r="62" spans="1:5" ht="18" customHeight="1" hidden="1">
      <c r="A62" s="162"/>
      <c r="B62" s="163" t="s">
        <v>73</v>
      </c>
      <c r="C62" s="164"/>
      <c r="D62" s="187"/>
      <c r="E62" s="165"/>
    </row>
    <row r="63" spans="1:5" ht="18" customHeight="1" hidden="1">
      <c r="A63" s="162"/>
      <c r="B63" s="163" t="s">
        <v>192</v>
      </c>
      <c r="C63" s="164"/>
      <c r="D63" s="187"/>
      <c r="E63" s="165"/>
    </row>
    <row r="64" spans="1:5" ht="18" customHeight="1" hidden="1">
      <c r="A64" s="162"/>
      <c r="B64" s="163" t="s">
        <v>72</v>
      </c>
      <c r="C64" s="164"/>
      <c r="D64" s="187"/>
      <c r="E64" s="165"/>
    </row>
    <row r="65" spans="1:5" ht="18" customHeight="1" hidden="1">
      <c r="A65" s="168"/>
      <c r="B65" s="169" t="s">
        <v>193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3325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78" t="s">
        <v>242</v>
      </c>
      <c r="C1" s="278"/>
      <c r="D1" s="278"/>
      <c r="E1" s="278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280" t="s">
        <v>198</v>
      </c>
      <c r="B4" s="280"/>
      <c r="C4" s="280"/>
      <c r="D4" s="280"/>
      <c r="E4" s="280"/>
      <c r="F4" s="153"/>
    </row>
    <row r="5" spans="1:6" ht="18" customHeight="1">
      <c r="A5" s="280" t="s">
        <v>154</v>
      </c>
      <c r="B5" s="280"/>
      <c r="C5" s="280"/>
      <c r="D5" s="280"/>
      <c r="E5" s="280"/>
      <c r="F5" s="153"/>
    </row>
    <row r="6" spans="1:6" ht="18" customHeight="1">
      <c r="A6" s="280" t="s">
        <v>96</v>
      </c>
      <c r="B6" s="280"/>
      <c r="C6" s="280"/>
      <c r="D6" s="280"/>
      <c r="E6" s="28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281" t="s">
        <v>158</v>
      </c>
      <c r="D9" s="282"/>
      <c r="E9" s="283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0</v>
      </c>
      <c r="E10" s="161"/>
      <c r="F10" s="152"/>
    </row>
    <row r="11" spans="1:6" ht="18" customHeight="1" hidden="1">
      <c r="A11" s="162"/>
      <c r="B11" s="163" t="s">
        <v>167</v>
      </c>
      <c r="C11" s="164"/>
      <c r="D11" s="184"/>
      <c r="E11" s="165"/>
      <c r="F11" s="152"/>
    </row>
    <row r="12" spans="1:6" ht="18" customHeight="1" hidden="1">
      <c r="A12" s="162"/>
      <c r="B12" s="163" t="s">
        <v>168</v>
      </c>
      <c r="C12" s="164"/>
      <c r="D12" s="184"/>
      <c r="E12" s="165"/>
      <c r="F12" s="152"/>
    </row>
    <row r="13" spans="1:6" ht="18" customHeight="1" hidden="1">
      <c r="A13" s="162"/>
      <c r="B13" s="163" t="s">
        <v>169</v>
      </c>
      <c r="C13" s="164"/>
      <c r="D13" s="184"/>
      <c r="E13" s="165"/>
      <c r="F13" s="152"/>
    </row>
    <row r="14" spans="1:6" ht="18" customHeight="1" hidden="1">
      <c r="A14" s="162"/>
      <c r="B14" s="163" t="s">
        <v>170</v>
      </c>
      <c r="C14" s="164"/>
      <c r="D14" s="184"/>
      <c r="E14" s="165"/>
      <c r="F14" s="152"/>
    </row>
    <row r="15" spans="1:6" ht="18" customHeight="1" hidden="1">
      <c r="A15" s="162"/>
      <c r="B15" s="163" t="s">
        <v>171</v>
      </c>
      <c r="C15" s="164"/>
      <c r="D15" s="184"/>
      <c r="E15" s="165"/>
      <c r="F15" s="152"/>
    </row>
    <row r="16" spans="1:6" ht="18" customHeight="1" hidden="1">
      <c r="A16" s="162"/>
      <c r="B16" s="163" t="s">
        <v>132</v>
      </c>
      <c r="C16" s="164"/>
      <c r="D16" s="184"/>
      <c r="E16" s="165"/>
      <c r="F16" s="152"/>
    </row>
    <row r="17" spans="1:6" ht="18" customHeight="1" hidden="1">
      <c r="A17" s="162"/>
      <c r="B17" s="163" t="s">
        <v>133</v>
      </c>
      <c r="C17" s="164"/>
      <c r="D17" s="184"/>
      <c r="E17" s="165"/>
      <c r="F17" s="152"/>
    </row>
    <row r="18" spans="1:6" ht="18" customHeight="1" hidden="1">
      <c r="A18" s="166"/>
      <c r="B18" s="163" t="s">
        <v>172</v>
      </c>
      <c r="C18" s="167"/>
      <c r="D18" s="185"/>
      <c r="E18" s="165"/>
      <c r="F18" s="152"/>
    </row>
    <row r="19" spans="1:6" ht="18" customHeight="1" hidden="1">
      <c r="A19" s="162"/>
      <c r="B19" s="163" t="s">
        <v>137</v>
      </c>
      <c r="C19" s="164"/>
      <c r="D19" s="184"/>
      <c r="E19" s="165"/>
      <c r="F19" s="152"/>
    </row>
    <row r="20" spans="1:6" ht="18" customHeight="1" hidden="1">
      <c r="A20" s="162"/>
      <c r="B20" s="163" t="s">
        <v>173</v>
      </c>
      <c r="C20" s="164"/>
      <c r="D20" s="184"/>
      <c r="E20" s="165"/>
      <c r="F20" s="152"/>
    </row>
    <row r="21" spans="1:6" ht="18" customHeight="1" hidden="1">
      <c r="A21" s="166"/>
      <c r="B21" s="163" t="s">
        <v>135</v>
      </c>
      <c r="C21" s="167"/>
      <c r="D21" s="185"/>
      <c r="E21" s="165"/>
      <c r="F21" s="152"/>
    </row>
    <row r="22" spans="1:6" ht="18" customHeight="1" hidden="1">
      <c r="A22" s="168"/>
      <c r="B22" s="169" t="s">
        <v>134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174</v>
      </c>
      <c r="C23" s="159"/>
      <c r="D23" s="160">
        <f>SUM(D24:D27)</f>
        <v>0</v>
      </c>
      <c r="E23" s="174"/>
      <c r="F23" s="152"/>
    </row>
    <row r="24" spans="1:6" ht="18" customHeight="1" hidden="1">
      <c r="A24" s="162"/>
      <c r="B24" s="163" t="s">
        <v>71</v>
      </c>
      <c r="C24" s="164"/>
      <c r="D24" s="184"/>
      <c r="E24" s="165"/>
      <c r="F24" s="152"/>
    </row>
    <row r="25" spans="1:6" ht="18" customHeight="1" hidden="1">
      <c r="A25" s="162"/>
      <c r="B25" s="163" t="s">
        <v>175</v>
      </c>
      <c r="C25" s="164"/>
      <c r="D25" s="184"/>
      <c r="E25" s="165"/>
      <c r="F25" s="152"/>
    </row>
    <row r="26" spans="1:6" ht="18" customHeight="1" hidden="1">
      <c r="A26" s="162"/>
      <c r="B26" s="163" t="s">
        <v>176</v>
      </c>
      <c r="C26" s="164"/>
      <c r="D26" s="184"/>
      <c r="E26" s="165"/>
      <c r="F26" s="152"/>
    </row>
    <row r="27" spans="1:6" ht="18" customHeight="1" hidden="1">
      <c r="A27" s="168"/>
      <c r="B27" s="169" t="s">
        <v>177</v>
      </c>
      <c r="C27" s="170"/>
      <c r="D27" s="186"/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1156</v>
      </c>
      <c r="E28" s="174"/>
      <c r="F28" s="152"/>
    </row>
    <row r="29" spans="1:6" ht="18" customHeight="1" hidden="1">
      <c r="A29" s="166"/>
      <c r="B29" s="163" t="s">
        <v>112</v>
      </c>
      <c r="C29" s="167"/>
      <c r="D29" s="184"/>
      <c r="E29" s="165"/>
      <c r="F29" s="152"/>
    </row>
    <row r="30" spans="1:6" ht="18" customHeight="1" hidden="1">
      <c r="A30" s="162"/>
      <c r="B30" s="163" t="s">
        <v>113</v>
      </c>
      <c r="C30" s="164"/>
      <c r="D30" s="184"/>
      <c r="E30" s="165"/>
      <c r="F30" s="152"/>
    </row>
    <row r="31" spans="1:6" ht="18" customHeight="1" hidden="1">
      <c r="A31" s="162"/>
      <c r="B31" s="163" t="s">
        <v>114</v>
      </c>
      <c r="C31" s="167"/>
      <c r="D31" s="184"/>
      <c r="E31" s="165"/>
      <c r="F31" s="152"/>
    </row>
    <row r="32" spans="1:5" ht="18" customHeight="1" hidden="1">
      <c r="A32" s="162"/>
      <c r="B32" s="163" t="s">
        <v>178</v>
      </c>
      <c r="C32" s="164"/>
      <c r="D32" s="187"/>
      <c r="E32" s="165"/>
    </row>
    <row r="33" spans="1:5" ht="18" customHeight="1" hidden="1">
      <c r="A33" s="162"/>
      <c r="B33" s="163" t="s">
        <v>179</v>
      </c>
      <c r="C33" s="164"/>
      <c r="D33" s="187"/>
      <c r="E33" s="165"/>
    </row>
    <row r="34" spans="1:5" ht="18" customHeight="1" hidden="1">
      <c r="A34" s="162"/>
      <c r="B34" s="163" t="s">
        <v>180</v>
      </c>
      <c r="C34" s="164"/>
      <c r="D34" s="187"/>
      <c r="E34" s="165"/>
    </row>
    <row r="35" spans="1:5" ht="18" customHeight="1">
      <c r="A35" s="162"/>
      <c r="B35" s="163" t="s">
        <v>115</v>
      </c>
      <c r="C35" s="164"/>
      <c r="D35" s="187">
        <v>730</v>
      </c>
      <c r="E35" s="165"/>
    </row>
    <row r="36" spans="1:5" ht="18" customHeight="1" hidden="1">
      <c r="A36" s="162"/>
      <c r="B36" s="163" t="s">
        <v>181</v>
      </c>
      <c r="C36" s="164"/>
      <c r="D36" s="187"/>
      <c r="E36" s="165"/>
    </row>
    <row r="37" spans="1:5" ht="18" customHeight="1" hidden="1">
      <c r="A37" s="162"/>
      <c r="B37" s="163" t="s">
        <v>182</v>
      </c>
      <c r="C37" s="164"/>
      <c r="D37" s="187"/>
      <c r="E37" s="165"/>
    </row>
    <row r="38" spans="1:5" ht="18" customHeight="1" hidden="1">
      <c r="A38" s="162"/>
      <c r="B38" s="163" t="s">
        <v>116</v>
      </c>
      <c r="C38" s="164"/>
      <c r="D38" s="187"/>
      <c r="E38" s="165"/>
    </row>
    <row r="39" spans="1:5" ht="18" customHeight="1" hidden="1">
      <c r="A39" s="162"/>
      <c r="B39" s="163" t="s">
        <v>183</v>
      </c>
      <c r="C39" s="164"/>
      <c r="D39" s="187"/>
      <c r="E39" s="165"/>
    </row>
    <row r="40" spans="1:5" ht="18" customHeight="1" hidden="1">
      <c r="A40" s="162"/>
      <c r="B40" s="163" t="s">
        <v>117</v>
      </c>
      <c r="C40" s="164"/>
      <c r="D40" s="187"/>
      <c r="E40" s="165"/>
    </row>
    <row r="41" spans="1:5" ht="18" customHeight="1" hidden="1">
      <c r="A41" s="162"/>
      <c r="B41" s="163" t="s">
        <v>184</v>
      </c>
      <c r="C41" s="164"/>
      <c r="D41" s="187"/>
      <c r="E41" s="165"/>
    </row>
    <row r="42" spans="1:5" ht="18" customHeight="1" hidden="1">
      <c r="A42" s="162"/>
      <c r="B42" s="163" t="s">
        <v>185</v>
      </c>
      <c r="C42" s="164"/>
      <c r="D42" s="187"/>
      <c r="E42" s="165"/>
    </row>
    <row r="43" spans="1:5" ht="18" customHeight="1" hidden="1">
      <c r="A43" s="162"/>
      <c r="B43" s="163" t="s">
        <v>186</v>
      </c>
      <c r="C43" s="164"/>
      <c r="D43" s="185"/>
      <c r="E43" s="165"/>
    </row>
    <row r="44" spans="1:5" ht="18" customHeight="1" hidden="1">
      <c r="A44" s="162"/>
      <c r="B44" s="163" t="s">
        <v>118</v>
      </c>
      <c r="C44" s="164"/>
      <c r="D44" s="187"/>
      <c r="E44" s="165"/>
    </row>
    <row r="45" spans="1:5" ht="18" customHeight="1" hidden="1">
      <c r="A45" s="162"/>
      <c r="B45" s="163" t="s">
        <v>119</v>
      </c>
      <c r="C45" s="164"/>
      <c r="D45" s="187"/>
      <c r="E45" s="165"/>
    </row>
    <row r="46" spans="1:5" ht="18" customHeight="1">
      <c r="A46" s="162"/>
      <c r="B46" s="163" t="s">
        <v>120</v>
      </c>
      <c r="C46" s="164"/>
      <c r="D46" s="187">
        <v>180</v>
      </c>
      <c r="E46" s="165"/>
    </row>
    <row r="47" spans="1:5" ht="18" customHeight="1" hidden="1">
      <c r="A47" s="162"/>
      <c r="B47" s="163" t="s">
        <v>151</v>
      </c>
      <c r="C47" s="164"/>
      <c r="D47" s="187"/>
      <c r="E47" s="165"/>
    </row>
    <row r="48" spans="1:5" ht="18" customHeight="1" hidden="1">
      <c r="A48" s="162"/>
      <c r="B48" s="163" t="s">
        <v>187</v>
      </c>
      <c r="C48" s="164"/>
      <c r="D48" s="187"/>
      <c r="E48" s="165"/>
    </row>
    <row r="49" spans="1:5" ht="18" customHeight="1" hidden="1">
      <c r="A49" s="162"/>
      <c r="B49" s="163" t="s">
        <v>121</v>
      </c>
      <c r="C49" s="164"/>
      <c r="D49" s="187"/>
      <c r="E49" s="165"/>
    </row>
    <row r="50" spans="1:5" ht="18" customHeight="1" hidden="1">
      <c r="A50" s="162"/>
      <c r="B50" s="163" t="s">
        <v>122</v>
      </c>
      <c r="C50" s="164"/>
      <c r="D50" s="187"/>
      <c r="E50" s="165"/>
    </row>
    <row r="51" spans="1:5" ht="18" customHeight="1" hidden="1">
      <c r="A51" s="162"/>
      <c r="B51" s="163" t="s">
        <v>188</v>
      </c>
      <c r="C51" s="164"/>
      <c r="D51" s="187"/>
      <c r="E51" s="165"/>
    </row>
    <row r="52" spans="1:5" ht="18" customHeight="1" hidden="1">
      <c r="A52" s="162"/>
      <c r="B52" s="163" t="s">
        <v>123</v>
      </c>
      <c r="C52" s="164"/>
      <c r="D52" s="187"/>
      <c r="E52" s="165"/>
    </row>
    <row r="53" spans="1:5" ht="18" customHeight="1" hidden="1">
      <c r="A53" s="162"/>
      <c r="B53" s="163" t="s">
        <v>136</v>
      </c>
      <c r="C53" s="164"/>
      <c r="D53" s="187"/>
      <c r="E53" s="165"/>
    </row>
    <row r="54" spans="1:5" ht="18" customHeight="1" hidden="1">
      <c r="A54" s="162"/>
      <c r="B54" s="163" t="s">
        <v>124</v>
      </c>
      <c r="C54" s="164"/>
      <c r="D54" s="187"/>
      <c r="E54" s="165"/>
    </row>
    <row r="55" spans="1:5" ht="18" customHeight="1" hidden="1">
      <c r="A55" s="162"/>
      <c r="B55" s="163" t="s">
        <v>189</v>
      </c>
      <c r="C55" s="164"/>
      <c r="D55" s="187"/>
      <c r="E55" s="165"/>
    </row>
    <row r="56" spans="1:5" ht="18" customHeight="1" hidden="1">
      <c r="A56" s="162"/>
      <c r="B56" s="163" t="s">
        <v>190</v>
      </c>
      <c r="C56" s="164"/>
      <c r="D56" s="187"/>
      <c r="E56" s="165"/>
    </row>
    <row r="57" spans="1:5" ht="18" customHeight="1" hidden="1">
      <c r="A57" s="162"/>
      <c r="B57" s="163" t="s">
        <v>125</v>
      </c>
      <c r="C57" s="164"/>
      <c r="D57" s="187"/>
      <c r="E57" s="165"/>
    </row>
    <row r="58" spans="1:5" ht="18" customHeight="1" hidden="1">
      <c r="A58" s="162"/>
      <c r="B58" s="163" t="s">
        <v>126</v>
      </c>
      <c r="C58" s="164"/>
      <c r="D58" s="187"/>
      <c r="E58" s="165"/>
    </row>
    <row r="59" spans="1:5" ht="18" customHeight="1" hidden="1">
      <c r="A59" s="162"/>
      <c r="B59" s="163" t="s">
        <v>127</v>
      </c>
      <c r="C59" s="164"/>
      <c r="D59" s="187"/>
      <c r="E59" s="165"/>
    </row>
    <row r="60" spans="1:5" ht="18" customHeight="1">
      <c r="A60" s="162"/>
      <c r="B60" s="163" t="s">
        <v>191</v>
      </c>
      <c r="C60" s="164"/>
      <c r="D60" s="187">
        <v>246</v>
      </c>
      <c r="E60" s="165"/>
    </row>
    <row r="61" spans="1:5" ht="18" customHeight="1" hidden="1">
      <c r="A61" s="162"/>
      <c r="B61" s="163" t="s">
        <v>128</v>
      </c>
      <c r="C61" s="164"/>
      <c r="D61" s="187"/>
      <c r="E61" s="165"/>
    </row>
    <row r="62" spans="1:5" ht="18" customHeight="1" hidden="1">
      <c r="A62" s="162"/>
      <c r="B62" s="163" t="s">
        <v>73</v>
      </c>
      <c r="C62" s="164"/>
      <c r="D62" s="187"/>
      <c r="E62" s="165"/>
    </row>
    <row r="63" spans="1:5" ht="18" customHeight="1" hidden="1">
      <c r="A63" s="162"/>
      <c r="B63" s="163" t="s">
        <v>192</v>
      </c>
      <c r="C63" s="164"/>
      <c r="D63" s="187"/>
      <c r="E63" s="165"/>
    </row>
    <row r="64" spans="1:5" ht="18" customHeight="1" hidden="1">
      <c r="A64" s="162"/>
      <c r="B64" s="163" t="s">
        <v>72</v>
      </c>
      <c r="C64" s="164"/>
      <c r="D64" s="187"/>
      <c r="E64" s="165"/>
    </row>
    <row r="65" spans="1:5" ht="18" customHeight="1" hidden="1">
      <c r="A65" s="168"/>
      <c r="B65" s="169" t="s">
        <v>193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1156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78" t="s">
        <v>243</v>
      </c>
      <c r="C1" s="278"/>
      <c r="D1" s="278"/>
      <c r="E1" s="278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280" t="s">
        <v>198</v>
      </c>
      <c r="B4" s="280"/>
      <c r="C4" s="280"/>
      <c r="D4" s="280"/>
      <c r="E4" s="280"/>
      <c r="F4" s="153"/>
    </row>
    <row r="5" spans="1:6" ht="18" customHeight="1">
      <c r="A5" s="280" t="s">
        <v>154</v>
      </c>
      <c r="B5" s="280"/>
      <c r="C5" s="280"/>
      <c r="D5" s="280"/>
      <c r="E5" s="280"/>
      <c r="F5" s="153"/>
    </row>
    <row r="6" spans="1:6" ht="18" customHeight="1">
      <c r="A6" s="280" t="s">
        <v>85</v>
      </c>
      <c r="B6" s="280"/>
      <c r="C6" s="280"/>
      <c r="D6" s="280"/>
      <c r="E6" s="28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281" t="s">
        <v>158</v>
      </c>
      <c r="D9" s="282"/>
      <c r="E9" s="283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0</v>
      </c>
      <c r="E10" s="161"/>
      <c r="F10" s="152"/>
    </row>
    <row r="11" spans="1:6" ht="18" customHeight="1" hidden="1">
      <c r="A11" s="162"/>
      <c r="B11" s="163" t="s">
        <v>167</v>
      </c>
      <c r="C11" s="164"/>
      <c r="D11" s="184"/>
      <c r="E11" s="165"/>
      <c r="F11" s="152"/>
    </row>
    <row r="12" spans="1:6" ht="18" customHeight="1" hidden="1">
      <c r="A12" s="162"/>
      <c r="B12" s="163" t="s">
        <v>168</v>
      </c>
      <c r="C12" s="164"/>
      <c r="D12" s="184"/>
      <c r="E12" s="165"/>
      <c r="F12" s="152"/>
    </row>
    <row r="13" spans="1:6" ht="18" customHeight="1" hidden="1">
      <c r="A13" s="162"/>
      <c r="B13" s="163" t="s">
        <v>169</v>
      </c>
      <c r="C13" s="164"/>
      <c r="D13" s="184"/>
      <c r="E13" s="165"/>
      <c r="F13" s="152"/>
    </row>
    <row r="14" spans="1:6" ht="18" customHeight="1" hidden="1">
      <c r="A14" s="162"/>
      <c r="B14" s="163" t="s">
        <v>170</v>
      </c>
      <c r="C14" s="164"/>
      <c r="D14" s="184"/>
      <c r="E14" s="165"/>
      <c r="F14" s="152"/>
    </row>
    <row r="15" spans="1:6" ht="18" customHeight="1" hidden="1">
      <c r="A15" s="162"/>
      <c r="B15" s="163" t="s">
        <v>171</v>
      </c>
      <c r="C15" s="164"/>
      <c r="D15" s="184"/>
      <c r="E15" s="165"/>
      <c r="F15" s="152"/>
    </row>
    <row r="16" spans="1:6" ht="18" customHeight="1" hidden="1">
      <c r="A16" s="162"/>
      <c r="B16" s="163" t="s">
        <v>132</v>
      </c>
      <c r="C16" s="164"/>
      <c r="D16" s="184"/>
      <c r="E16" s="165"/>
      <c r="F16" s="152"/>
    </row>
    <row r="17" spans="1:6" ht="18" customHeight="1" hidden="1">
      <c r="A17" s="162"/>
      <c r="B17" s="163" t="s">
        <v>133</v>
      </c>
      <c r="C17" s="164"/>
      <c r="D17" s="184"/>
      <c r="E17" s="165"/>
      <c r="F17" s="152"/>
    </row>
    <row r="18" spans="1:6" ht="18" customHeight="1" hidden="1">
      <c r="A18" s="166"/>
      <c r="B18" s="163" t="s">
        <v>172</v>
      </c>
      <c r="C18" s="167"/>
      <c r="D18" s="185"/>
      <c r="E18" s="165"/>
      <c r="F18" s="152"/>
    </row>
    <row r="19" spans="1:6" ht="18" customHeight="1" hidden="1">
      <c r="A19" s="162"/>
      <c r="B19" s="163" t="s">
        <v>137</v>
      </c>
      <c r="C19" s="164"/>
      <c r="D19" s="184"/>
      <c r="E19" s="165"/>
      <c r="F19" s="152"/>
    </row>
    <row r="20" spans="1:6" ht="18" customHeight="1" hidden="1">
      <c r="A20" s="162"/>
      <c r="B20" s="163" t="s">
        <v>173</v>
      </c>
      <c r="C20" s="164"/>
      <c r="D20" s="184"/>
      <c r="E20" s="165"/>
      <c r="F20" s="152"/>
    </row>
    <row r="21" spans="1:6" ht="18" customHeight="1" hidden="1">
      <c r="A21" s="166"/>
      <c r="B21" s="163" t="s">
        <v>135</v>
      </c>
      <c r="C21" s="167"/>
      <c r="D21" s="185"/>
      <c r="E21" s="165"/>
      <c r="F21" s="152"/>
    </row>
    <row r="22" spans="1:6" ht="18" customHeight="1" hidden="1">
      <c r="A22" s="168"/>
      <c r="B22" s="169" t="s">
        <v>134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174</v>
      </c>
      <c r="C23" s="159"/>
      <c r="D23" s="160">
        <f>SUM(D24:D27)</f>
        <v>0</v>
      </c>
      <c r="E23" s="174"/>
      <c r="F23" s="152"/>
    </row>
    <row r="24" spans="1:6" ht="18" customHeight="1" hidden="1">
      <c r="A24" s="162"/>
      <c r="B24" s="163" t="s">
        <v>71</v>
      </c>
      <c r="C24" s="164"/>
      <c r="D24" s="184"/>
      <c r="E24" s="165"/>
      <c r="F24" s="152"/>
    </row>
    <row r="25" spans="1:6" ht="18" customHeight="1" hidden="1">
      <c r="A25" s="162"/>
      <c r="B25" s="163" t="s">
        <v>175</v>
      </c>
      <c r="C25" s="164"/>
      <c r="D25" s="184"/>
      <c r="E25" s="165"/>
      <c r="F25" s="152"/>
    </row>
    <row r="26" spans="1:6" ht="18" customHeight="1" hidden="1">
      <c r="A26" s="162"/>
      <c r="B26" s="163" t="s">
        <v>176</v>
      </c>
      <c r="C26" s="164"/>
      <c r="D26" s="184"/>
      <c r="E26" s="165"/>
      <c r="F26" s="152"/>
    </row>
    <row r="27" spans="1:6" ht="18" customHeight="1" hidden="1">
      <c r="A27" s="168"/>
      <c r="B27" s="169" t="s">
        <v>177</v>
      </c>
      <c r="C27" s="170"/>
      <c r="D27" s="186"/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4750</v>
      </c>
      <c r="E28" s="174"/>
      <c r="F28" s="152"/>
    </row>
    <row r="29" spans="1:6" ht="18" customHeight="1" hidden="1">
      <c r="A29" s="166"/>
      <c r="B29" s="163" t="s">
        <v>112</v>
      </c>
      <c r="C29" s="167"/>
      <c r="D29" s="184"/>
      <c r="E29" s="165"/>
      <c r="F29" s="152"/>
    </row>
    <row r="30" spans="1:6" ht="18" customHeight="1" hidden="1">
      <c r="A30" s="162"/>
      <c r="B30" s="163" t="s">
        <v>113</v>
      </c>
      <c r="C30" s="164"/>
      <c r="D30" s="184"/>
      <c r="E30" s="165"/>
      <c r="F30" s="152"/>
    </row>
    <row r="31" spans="1:6" ht="18" customHeight="1" hidden="1">
      <c r="A31" s="162"/>
      <c r="B31" s="163" t="s">
        <v>114</v>
      </c>
      <c r="C31" s="167"/>
      <c r="D31" s="184"/>
      <c r="E31" s="165"/>
      <c r="F31" s="152"/>
    </row>
    <row r="32" spans="1:5" ht="18" customHeight="1" hidden="1">
      <c r="A32" s="162"/>
      <c r="B32" s="163" t="s">
        <v>178</v>
      </c>
      <c r="C32" s="164"/>
      <c r="D32" s="187"/>
      <c r="E32" s="165"/>
    </row>
    <row r="33" spans="1:5" ht="18" customHeight="1" hidden="1">
      <c r="A33" s="162"/>
      <c r="B33" s="163" t="s">
        <v>179</v>
      </c>
      <c r="C33" s="164"/>
      <c r="D33" s="187"/>
      <c r="E33" s="165"/>
    </row>
    <row r="34" spans="1:5" ht="18" customHeight="1" hidden="1">
      <c r="A34" s="162"/>
      <c r="B34" s="163" t="s">
        <v>180</v>
      </c>
      <c r="C34" s="164"/>
      <c r="D34" s="187"/>
      <c r="E34" s="165"/>
    </row>
    <row r="35" spans="1:5" ht="18" customHeight="1" hidden="1">
      <c r="A35" s="162"/>
      <c r="B35" s="163" t="s">
        <v>115</v>
      </c>
      <c r="C35" s="164"/>
      <c r="D35" s="187"/>
      <c r="E35" s="165"/>
    </row>
    <row r="36" spans="1:5" ht="18" customHeight="1" hidden="1">
      <c r="A36" s="162"/>
      <c r="B36" s="163" t="s">
        <v>181</v>
      </c>
      <c r="C36" s="164"/>
      <c r="D36" s="187"/>
      <c r="E36" s="165"/>
    </row>
    <row r="37" spans="1:5" ht="18" customHeight="1" hidden="1">
      <c r="A37" s="162"/>
      <c r="B37" s="163" t="s">
        <v>182</v>
      </c>
      <c r="C37" s="164"/>
      <c r="D37" s="187"/>
      <c r="E37" s="165"/>
    </row>
    <row r="38" spans="1:5" ht="18" customHeight="1" hidden="1">
      <c r="A38" s="162"/>
      <c r="B38" s="163" t="s">
        <v>116</v>
      </c>
      <c r="C38" s="164"/>
      <c r="D38" s="187"/>
      <c r="E38" s="165"/>
    </row>
    <row r="39" spans="1:5" ht="18" customHeight="1" hidden="1">
      <c r="A39" s="162"/>
      <c r="B39" s="163" t="s">
        <v>183</v>
      </c>
      <c r="C39" s="164"/>
      <c r="D39" s="187"/>
      <c r="E39" s="165"/>
    </row>
    <row r="40" spans="1:5" ht="18" customHeight="1" hidden="1">
      <c r="A40" s="162"/>
      <c r="B40" s="163" t="s">
        <v>117</v>
      </c>
      <c r="C40" s="164"/>
      <c r="D40" s="187"/>
      <c r="E40" s="165"/>
    </row>
    <row r="41" spans="1:5" ht="18" customHeight="1" hidden="1">
      <c r="A41" s="162"/>
      <c r="B41" s="163" t="s">
        <v>184</v>
      </c>
      <c r="C41" s="164"/>
      <c r="D41" s="187"/>
      <c r="E41" s="165"/>
    </row>
    <row r="42" spans="1:5" ht="18" customHeight="1" hidden="1">
      <c r="A42" s="162"/>
      <c r="B42" s="163" t="s">
        <v>185</v>
      </c>
      <c r="C42" s="164"/>
      <c r="D42" s="187"/>
      <c r="E42" s="165"/>
    </row>
    <row r="43" spans="1:5" ht="18" customHeight="1" hidden="1">
      <c r="A43" s="162"/>
      <c r="B43" s="163" t="s">
        <v>186</v>
      </c>
      <c r="C43" s="164"/>
      <c r="D43" s="185"/>
      <c r="E43" s="165"/>
    </row>
    <row r="44" spans="1:5" ht="18" customHeight="1">
      <c r="A44" s="162"/>
      <c r="B44" s="163" t="s">
        <v>118</v>
      </c>
      <c r="C44" s="164"/>
      <c r="D44" s="184">
        <v>2900</v>
      </c>
      <c r="E44" s="165"/>
    </row>
    <row r="45" spans="1:5" ht="18" customHeight="1" hidden="1">
      <c r="A45" s="162"/>
      <c r="B45" s="163" t="s">
        <v>119</v>
      </c>
      <c r="C45" s="164"/>
      <c r="D45" s="184"/>
      <c r="E45" s="165"/>
    </row>
    <row r="46" spans="1:5" ht="18" customHeight="1" hidden="1">
      <c r="A46" s="162"/>
      <c r="B46" s="163" t="s">
        <v>120</v>
      </c>
      <c r="C46" s="164"/>
      <c r="D46" s="184"/>
      <c r="E46" s="165"/>
    </row>
    <row r="47" spans="1:5" ht="18" customHeight="1" hidden="1">
      <c r="A47" s="162"/>
      <c r="B47" s="163" t="s">
        <v>151</v>
      </c>
      <c r="C47" s="164"/>
      <c r="D47" s="184"/>
      <c r="E47" s="165"/>
    </row>
    <row r="48" spans="1:5" ht="18" customHeight="1" hidden="1">
      <c r="A48" s="162"/>
      <c r="B48" s="163" t="s">
        <v>187</v>
      </c>
      <c r="C48" s="164"/>
      <c r="D48" s="184"/>
      <c r="E48" s="165"/>
    </row>
    <row r="49" spans="1:5" ht="18" customHeight="1">
      <c r="A49" s="162"/>
      <c r="B49" s="163" t="s">
        <v>121</v>
      </c>
      <c r="C49" s="164"/>
      <c r="D49" s="184">
        <v>840</v>
      </c>
      <c r="E49" s="165"/>
    </row>
    <row r="50" spans="1:5" ht="18" customHeight="1" hidden="1">
      <c r="A50" s="162"/>
      <c r="B50" s="163" t="s">
        <v>122</v>
      </c>
      <c r="C50" s="164"/>
      <c r="D50" s="184"/>
      <c r="E50" s="165"/>
    </row>
    <row r="51" spans="1:5" ht="18" customHeight="1" hidden="1">
      <c r="A51" s="162"/>
      <c r="B51" s="163" t="s">
        <v>188</v>
      </c>
      <c r="C51" s="164"/>
      <c r="D51" s="184"/>
      <c r="E51" s="165"/>
    </row>
    <row r="52" spans="1:5" ht="18" customHeight="1" hidden="1">
      <c r="A52" s="162"/>
      <c r="B52" s="163" t="s">
        <v>123</v>
      </c>
      <c r="C52" s="164"/>
      <c r="D52" s="184"/>
      <c r="E52" s="165"/>
    </row>
    <row r="53" spans="1:5" ht="18" customHeight="1" hidden="1">
      <c r="A53" s="162"/>
      <c r="B53" s="163" t="s">
        <v>136</v>
      </c>
      <c r="C53" s="164"/>
      <c r="D53" s="184"/>
      <c r="E53" s="165"/>
    </row>
    <row r="54" spans="1:5" ht="18" customHeight="1" hidden="1">
      <c r="A54" s="162"/>
      <c r="B54" s="163" t="s">
        <v>124</v>
      </c>
      <c r="C54" s="164"/>
      <c r="D54" s="184"/>
      <c r="E54" s="165"/>
    </row>
    <row r="55" spans="1:5" ht="18" customHeight="1" hidden="1">
      <c r="A55" s="162"/>
      <c r="B55" s="163" t="s">
        <v>189</v>
      </c>
      <c r="C55" s="164"/>
      <c r="D55" s="184"/>
      <c r="E55" s="165"/>
    </row>
    <row r="56" spans="1:5" ht="18" customHeight="1" hidden="1">
      <c r="A56" s="162"/>
      <c r="B56" s="163" t="s">
        <v>190</v>
      </c>
      <c r="C56" s="164"/>
      <c r="D56" s="184"/>
      <c r="E56" s="165"/>
    </row>
    <row r="57" spans="1:5" ht="18" customHeight="1" hidden="1">
      <c r="A57" s="162"/>
      <c r="B57" s="163" t="s">
        <v>125</v>
      </c>
      <c r="C57" s="164"/>
      <c r="D57" s="184"/>
      <c r="E57" s="165"/>
    </row>
    <row r="58" spans="1:5" ht="18" customHeight="1" hidden="1">
      <c r="A58" s="162"/>
      <c r="B58" s="163" t="s">
        <v>126</v>
      </c>
      <c r="C58" s="164"/>
      <c r="D58" s="184"/>
      <c r="E58" s="165"/>
    </row>
    <row r="59" spans="1:5" ht="18" customHeight="1" hidden="1">
      <c r="A59" s="162"/>
      <c r="B59" s="163" t="s">
        <v>127</v>
      </c>
      <c r="C59" s="164"/>
      <c r="D59" s="184"/>
      <c r="E59" s="165"/>
    </row>
    <row r="60" spans="1:5" ht="18" customHeight="1">
      <c r="A60" s="162"/>
      <c r="B60" s="163" t="s">
        <v>191</v>
      </c>
      <c r="C60" s="164"/>
      <c r="D60" s="184">
        <v>1010</v>
      </c>
      <c r="E60" s="165"/>
    </row>
    <row r="61" spans="1:5" ht="18" customHeight="1" hidden="1">
      <c r="A61" s="162"/>
      <c r="B61" s="163" t="s">
        <v>128</v>
      </c>
      <c r="C61" s="164"/>
      <c r="D61" s="184"/>
      <c r="E61" s="165"/>
    </row>
    <row r="62" spans="1:5" ht="18" customHeight="1" hidden="1">
      <c r="A62" s="162"/>
      <c r="B62" s="163" t="s">
        <v>73</v>
      </c>
      <c r="C62" s="164"/>
      <c r="D62" s="184"/>
      <c r="E62" s="165"/>
    </row>
    <row r="63" spans="1:5" ht="18" customHeight="1" hidden="1">
      <c r="A63" s="162"/>
      <c r="B63" s="163" t="s">
        <v>192</v>
      </c>
      <c r="C63" s="164"/>
      <c r="D63" s="184"/>
      <c r="E63" s="165"/>
    </row>
    <row r="64" spans="1:5" ht="18" customHeight="1" hidden="1">
      <c r="A64" s="162"/>
      <c r="B64" s="163" t="s">
        <v>72</v>
      </c>
      <c r="C64" s="164"/>
      <c r="D64" s="184"/>
      <c r="E64" s="165"/>
    </row>
    <row r="65" spans="1:5" ht="18" customHeight="1" hidden="1">
      <c r="A65" s="168"/>
      <c r="B65" s="169" t="s">
        <v>193</v>
      </c>
      <c r="C65" s="170"/>
      <c r="D65" s="186"/>
      <c r="E65" s="171"/>
    </row>
    <row r="66" spans="1:5" ht="18" customHeight="1">
      <c r="A66" s="177"/>
      <c r="B66" s="178" t="s">
        <v>1</v>
      </c>
      <c r="C66" s="179"/>
      <c r="D66" s="180">
        <f>D28+D23+D10</f>
        <v>4750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141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33"/>
      <c r="B1" s="272" t="s">
        <v>226</v>
      </c>
      <c r="C1" s="272"/>
      <c r="D1" s="272"/>
      <c r="E1" s="272"/>
      <c r="F1" s="58"/>
      <c r="G1" s="58"/>
    </row>
    <row r="2" spans="1:7" ht="18" customHeight="1">
      <c r="A2" s="133"/>
      <c r="B2" s="72"/>
      <c r="C2" s="68"/>
      <c r="D2" s="68"/>
      <c r="E2" s="68"/>
      <c r="F2" s="58"/>
      <c r="G2" s="58"/>
    </row>
    <row r="3" spans="1:7" ht="18" customHeight="1">
      <c r="A3" s="133"/>
      <c r="B3" s="72"/>
      <c r="C3" s="72"/>
      <c r="D3" s="72"/>
      <c r="E3" s="72"/>
      <c r="F3" s="58"/>
      <c r="G3" s="58"/>
    </row>
    <row r="4" spans="1:7" ht="18" customHeight="1">
      <c r="A4" s="277" t="s">
        <v>152</v>
      </c>
      <c r="B4" s="277"/>
      <c r="C4" s="277"/>
      <c r="D4" s="277"/>
      <c r="E4" s="277"/>
      <c r="F4" s="58"/>
      <c r="G4" s="58"/>
    </row>
    <row r="5" spans="1:7" ht="18" customHeight="1">
      <c r="A5" s="277" t="s">
        <v>154</v>
      </c>
      <c r="B5" s="277"/>
      <c r="C5" s="277"/>
      <c r="D5" s="277"/>
      <c r="E5" s="277"/>
      <c r="F5" s="58"/>
      <c r="G5" s="58"/>
    </row>
    <row r="6" spans="1:7" ht="18" customHeight="1">
      <c r="A6" s="277" t="s">
        <v>8</v>
      </c>
      <c r="B6" s="277"/>
      <c r="C6" s="277"/>
      <c r="D6" s="277"/>
      <c r="E6" s="277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277"/>
      <c r="B8" s="277"/>
      <c r="C8" s="277"/>
      <c r="D8" s="277"/>
      <c r="E8" s="277"/>
      <c r="F8" s="58"/>
      <c r="G8" s="58"/>
    </row>
    <row r="9" spans="1:7" ht="18" customHeight="1">
      <c r="A9" s="134"/>
      <c r="B9" s="183" t="s">
        <v>0</v>
      </c>
      <c r="C9" s="274" t="s">
        <v>158</v>
      </c>
      <c r="D9" s="275"/>
      <c r="E9" s="276"/>
      <c r="F9" s="58"/>
      <c r="G9" s="58"/>
    </row>
    <row r="10" spans="1:7" ht="18" customHeight="1">
      <c r="A10" s="135">
        <v>1</v>
      </c>
      <c r="B10" s="70" t="s">
        <v>161</v>
      </c>
      <c r="C10" s="79">
        <f>SUM(C11:C15)</f>
        <v>101110</v>
      </c>
      <c r="D10" s="73"/>
      <c r="E10" s="74"/>
      <c r="F10" s="58"/>
      <c r="G10" s="58"/>
    </row>
    <row r="11" spans="1:7" ht="18" customHeight="1">
      <c r="A11" s="136"/>
      <c r="B11" s="142" t="s">
        <v>160</v>
      </c>
      <c r="C11" s="143">
        <v>52698</v>
      </c>
      <c r="D11" s="75"/>
      <c r="E11" s="76"/>
      <c r="F11" s="58"/>
      <c r="G11" s="58"/>
    </row>
    <row r="12" spans="1:7" ht="18" customHeight="1">
      <c r="A12" s="136"/>
      <c r="B12" s="142" t="s">
        <v>162</v>
      </c>
      <c r="C12" s="143">
        <v>27872</v>
      </c>
      <c r="D12" s="75"/>
      <c r="E12" s="76"/>
      <c r="F12" s="58"/>
      <c r="G12" s="58"/>
    </row>
    <row r="13" spans="1:7" ht="18" customHeight="1">
      <c r="A13" s="136"/>
      <c r="B13" s="142" t="s">
        <v>163</v>
      </c>
      <c r="C13" s="143">
        <v>18269</v>
      </c>
      <c r="D13" s="75"/>
      <c r="E13" s="76"/>
      <c r="F13" s="58"/>
      <c r="G13" s="58"/>
    </row>
    <row r="14" spans="1:5" ht="18" customHeight="1">
      <c r="A14" s="136"/>
      <c r="B14" s="142" t="s">
        <v>164</v>
      </c>
      <c r="C14" s="143">
        <v>2271</v>
      </c>
      <c r="D14" s="75"/>
      <c r="E14" s="76"/>
    </row>
    <row r="15" spans="1:5" ht="18" customHeight="1" hidden="1">
      <c r="A15" s="136"/>
      <c r="B15" s="142" t="s">
        <v>165</v>
      </c>
      <c r="C15" s="143">
        <v>0</v>
      </c>
      <c r="D15" s="75"/>
      <c r="E15" s="76"/>
    </row>
    <row r="16" spans="1:5" ht="18" customHeight="1">
      <c r="A16" s="135">
        <v>2</v>
      </c>
      <c r="B16" s="70" t="s">
        <v>166</v>
      </c>
      <c r="C16" s="79">
        <f>SUM(C17:C18)</f>
        <v>4125</v>
      </c>
      <c r="D16" s="73"/>
      <c r="E16" s="74"/>
    </row>
    <row r="17" spans="1:6" ht="18" customHeight="1">
      <c r="A17" s="136"/>
      <c r="B17" s="142" t="s">
        <v>98</v>
      </c>
      <c r="C17" s="143">
        <v>2990</v>
      </c>
      <c r="D17" s="75"/>
      <c r="E17" s="76"/>
      <c r="F17" s="86"/>
    </row>
    <row r="18" spans="1:6" ht="18" customHeight="1">
      <c r="A18" s="136"/>
      <c r="B18" s="142" t="s">
        <v>99</v>
      </c>
      <c r="C18" s="144">
        <v>1135</v>
      </c>
      <c r="D18" s="77"/>
      <c r="E18" s="78"/>
      <c r="F18" s="86"/>
    </row>
    <row r="19" spans="1:5" ht="18" customHeight="1">
      <c r="A19" s="135">
        <v>3</v>
      </c>
      <c r="B19" s="70" t="s">
        <v>66</v>
      </c>
      <c r="C19" s="80">
        <f>SUM(C20:C27)</f>
        <v>48099</v>
      </c>
      <c r="D19" s="75"/>
      <c r="E19" s="76"/>
    </row>
    <row r="20" spans="1:5" ht="18" customHeight="1">
      <c r="A20" s="136"/>
      <c r="B20" s="142" t="s">
        <v>100</v>
      </c>
      <c r="C20" s="143">
        <v>414</v>
      </c>
      <c r="D20" s="75"/>
      <c r="E20" s="76"/>
    </row>
    <row r="21" spans="1:5" ht="18" customHeight="1">
      <c r="A21" s="136"/>
      <c r="B21" s="142" t="s">
        <v>101</v>
      </c>
      <c r="C21" s="145">
        <v>6100</v>
      </c>
      <c r="D21" s="75"/>
      <c r="E21" s="76"/>
    </row>
    <row r="22" spans="1:5" ht="18" customHeight="1">
      <c r="A22" s="136"/>
      <c r="B22" s="142" t="s">
        <v>9</v>
      </c>
      <c r="C22" s="145">
        <v>38000</v>
      </c>
      <c r="D22" s="82"/>
      <c r="E22" s="76"/>
    </row>
    <row r="23" spans="1:5" ht="18" customHeight="1">
      <c r="A23" s="136"/>
      <c r="B23" s="142" t="s">
        <v>102</v>
      </c>
      <c r="C23" s="145">
        <v>3450</v>
      </c>
      <c r="D23" s="75"/>
      <c r="E23" s="76"/>
    </row>
    <row r="24" spans="1:5" ht="18" customHeight="1" hidden="1">
      <c r="A24" s="136"/>
      <c r="B24" s="142" t="s">
        <v>11</v>
      </c>
      <c r="C24" s="145">
        <v>0</v>
      </c>
      <c r="D24" s="75"/>
      <c r="E24" s="76"/>
    </row>
    <row r="25" spans="1:5" ht="18" customHeight="1">
      <c r="A25" s="136"/>
      <c r="B25" s="142" t="s">
        <v>103</v>
      </c>
      <c r="C25" s="145">
        <v>130</v>
      </c>
      <c r="D25" s="75"/>
      <c r="E25" s="76"/>
    </row>
    <row r="26" spans="1:5" ht="18" customHeight="1">
      <c r="A26" s="136"/>
      <c r="B26" s="142" t="s">
        <v>104</v>
      </c>
      <c r="C26" s="143">
        <v>5</v>
      </c>
      <c r="D26" s="75"/>
      <c r="E26" s="76"/>
    </row>
    <row r="27" spans="1:5" ht="18" customHeight="1" hidden="1">
      <c r="A27" s="137"/>
      <c r="B27" s="146" t="s">
        <v>105</v>
      </c>
      <c r="C27" s="145">
        <v>0</v>
      </c>
      <c r="D27" s="75"/>
      <c r="E27" s="76"/>
    </row>
    <row r="28" spans="1:5" ht="18" customHeight="1">
      <c r="A28" s="135">
        <v>4</v>
      </c>
      <c r="B28" s="71" t="s">
        <v>106</v>
      </c>
      <c r="C28" s="84">
        <f>SUM(C29:C32)</f>
        <v>1361</v>
      </c>
      <c r="D28" s="73"/>
      <c r="E28" s="74"/>
    </row>
    <row r="29" spans="1:5" ht="18" customHeight="1">
      <c r="A29" s="136"/>
      <c r="B29" s="142" t="s">
        <v>107</v>
      </c>
      <c r="C29" s="145">
        <v>1200</v>
      </c>
      <c r="D29" s="75"/>
      <c r="E29" s="76"/>
    </row>
    <row r="30" spans="1:5" ht="18" customHeight="1">
      <c r="A30" s="136"/>
      <c r="B30" s="142" t="s">
        <v>194</v>
      </c>
      <c r="C30" s="145">
        <v>117</v>
      </c>
      <c r="D30" s="75"/>
      <c r="E30" s="76"/>
    </row>
    <row r="31" spans="1:5" ht="18" customHeight="1">
      <c r="A31" s="136"/>
      <c r="B31" s="142" t="s">
        <v>108</v>
      </c>
      <c r="C31" s="145">
        <v>32</v>
      </c>
      <c r="D31" s="75"/>
      <c r="E31" s="76"/>
    </row>
    <row r="32" spans="1:6" ht="18" customHeight="1">
      <c r="A32" s="136"/>
      <c r="B32" s="142" t="s">
        <v>109</v>
      </c>
      <c r="C32" s="147">
        <v>12</v>
      </c>
      <c r="D32" s="77"/>
      <c r="E32" s="78"/>
      <c r="F32" s="86"/>
    </row>
    <row r="33" spans="1:5" ht="18" customHeight="1">
      <c r="A33" s="135">
        <v>5</v>
      </c>
      <c r="B33" s="71" t="s">
        <v>110</v>
      </c>
      <c r="C33" s="81">
        <f>C34</f>
        <v>59233</v>
      </c>
      <c r="D33" s="75"/>
      <c r="E33" s="76"/>
    </row>
    <row r="34" spans="1:6" ht="18" customHeight="1">
      <c r="A34" s="137"/>
      <c r="B34" s="148" t="s">
        <v>111</v>
      </c>
      <c r="C34" s="145">
        <v>59233</v>
      </c>
      <c r="D34" s="75"/>
      <c r="E34" s="76"/>
      <c r="F34" s="86"/>
    </row>
    <row r="35" spans="1:5" ht="18" customHeight="1">
      <c r="A35" s="198"/>
      <c r="B35" s="194" t="s">
        <v>12</v>
      </c>
      <c r="C35" s="199">
        <f>C10+C16+C19+C28+C33</f>
        <v>213928</v>
      </c>
      <c r="D35" s="196"/>
      <c r="E35" s="197"/>
    </row>
    <row r="36" spans="1:5" ht="17.25">
      <c r="A36" s="138"/>
      <c r="D36" s="57"/>
      <c r="E36" s="57"/>
    </row>
    <row r="37" spans="1:5" ht="17.25">
      <c r="A37" s="138"/>
      <c r="D37" s="57"/>
      <c r="E37" s="57"/>
    </row>
    <row r="38" spans="1:5" ht="17.25">
      <c r="A38" s="138"/>
      <c r="B38" s="57"/>
      <c r="C38" s="57"/>
      <c r="D38" s="57"/>
      <c r="E38" s="57"/>
    </row>
    <row r="39" spans="1:5" ht="17.25">
      <c r="A39" s="138"/>
      <c r="C39" s="57"/>
      <c r="D39" s="57"/>
      <c r="E39" s="57"/>
    </row>
    <row r="40" spans="1:5" ht="17.25">
      <c r="A40" s="138"/>
      <c r="B40" s="57"/>
      <c r="C40" s="57"/>
      <c r="D40" s="57"/>
      <c r="E40" s="57"/>
    </row>
    <row r="41" spans="1:5" ht="20.25">
      <c r="A41" s="139"/>
      <c r="D41" s="57"/>
      <c r="E41" s="57"/>
    </row>
    <row r="42" spans="1:5" ht="17.25">
      <c r="A42" s="140"/>
      <c r="B42" s="125"/>
      <c r="C42" s="125"/>
      <c r="D42" s="125"/>
      <c r="E42" s="125"/>
    </row>
    <row r="43" spans="1:5" ht="17.25">
      <c r="A43" s="138"/>
      <c r="B43" s="57"/>
      <c r="C43" s="57"/>
      <c r="D43" s="57"/>
      <c r="E43" s="57"/>
    </row>
    <row r="44" spans="1:5" ht="17.25">
      <c r="A44" s="138"/>
      <c r="B44" s="57"/>
      <c r="C44" s="57"/>
      <c r="D44" s="57"/>
      <c r="E44" s="57"/>
    </row>
    <row r="45" spans="1:5" ht="17.25">
      <c r="A45" s="138"/>
      <c r="B45" s="57"/>
      <c r="C45" s="57"/>
      <c r="D45" s="57"/>
      <c r="E45" s="57"/>
    </row>
    <row r="46" spans="1:5" ht="17.25">
      <c r="A46" s="138"/>
      <c r="B46" s="57"/>
      <c r="C46" s="57"/>
      <c r="D46" s="57"/>
      <c r="E46" s="57"/>
    </row>
    <row r="47" spans="1:5" ht="17.25">
      <c r="A47" s="138"/>
      <c r="B47" s="57"/>
      <c r="C47" s="57"/>
      <c r="D47" s="57"/>
      <c r="E47" s="57"/>
    </row>
    <row r="48" spans="1:5" ht="17.25">
      <c r="A48" s="138"/>
      <c r="B48" s="57"/>
      <c r="C48" s="57"/>
      <c r="D48" s="57"/>
      <c r="E48" s="57"/>
    </row>
    <row r="49" spans="1:5" ht="17.25">
      <c r="A49" s="138"/>
      <c r="B49" s="57"/>
      <c r="C49" s="57"/>
      <c r="D49" s="57"/>
      <c r="E49" s="57"/>
    </row>
    <row r="50" spans="1:5" ht="17.25">
      <c r="A50" s="138"/>
      <c r="B50" s="57"/>
      <c r="C50" s="57"/>
      <c r="D50" s="57"/>
      <c r="E50" s="57"/>
    </row>
    <row r="51" spans="1:5" ht="17.25">
      <c r="A51" s="138"/>
      <c r="B51" s="57"/>
      <c r="C51" s="57"/>
      <c r="D51" s="57"/>
      <c r="E51" s="57"/>
    </row>
    <row r="52" spans="1:5" ht="17.25">
      <c r="A52" s="138"/>
      <c r="B52" s="57"/>
      <c r="C52" s="57"/>
      <c r="D52" s="57"/>
      <c r="E52" s="57"/>
    </row>
    <row r="53" spans="1:5" ht="17.25">
      <c r="A53" s="138"/>
      <c r="B53" s="57"/>
      <c r="C53" s="57"/>
      <c r="D53" s="57"/>
      <c r="E53" s="57"/>
    </row>
    <row r="54" spans="1:5" ht="17.25">
      <c r="A54" s="138"/>
      <c r="B54" s="57"/>
      <c r="C54" s="57"/>
      <c r="D54" s="57"/>
      <c r="E54" s="57"/>
    </row>
    <row r="55" spans="1:5" ht="17.25">
      <c r="A55" s="138"/>
      <c r="B55" s="57"/>
      <c r="C55" s="57"/>
      <c r="D55" s="57"/>
      <c r="E55" s="57"/>
    </row>
    <row r="56" spans="1:5" ht="17.25">
      <c r="A56" s="138"/>
      <c r="B56" s="57"/>
      <c r="C56" s="57"/>
      <c r="D56" s="57"/>
      <c r="E56" s="57"/>
    </row>
    <row r="57" spans="1:5" ht="17.25">
      <c r="A57" s="138"/>
      <c r="B57" s="57"/>
      <c r="C57" s="57"/>
      <c r="D57" s="57"/>
      <c r="E57" s="57"/>
    </row>
    <row r="58" spans="1:5" ht="17.25">
      <c r="A58" s="138"/>
      <c r="B58" s="57"/>
      <c r="C58" s="57"/>
      <c r="D58" s="57"/>
      <c r="E58" s="57"/>
    </row>
    <row r="59" spans="1:5" ht="17.25">
      <c r="A59" s="138"/>
      <c r="B59" s="57"/>
      <c r="C59" s="57"/>
      <c r="D59" s="57"/>
      <c r="E59" s="57"/>
    </row>
    <row r="60" spans="1:5" ht="17.25">
      <c r="A60" s="138"/>
      <c r="B60" s="57"/>
      <c r="C60" s="57"/>
      <c r="D60" s="57"/>
      <c r="E60" s="57"/>
    </row>
    <row r="61" spans="1:5" ht="17.25">
      <c r="A61" s="138"/>
      <c r="B61" s="57"/>
      <c r="C61" s="57"/>
      <c r="D61" s="57"/>
      <c r="E61" s="57"/>
    </row>
    <row r="62" spans="1:5" ht="17.25">
      <c r="A62" s="138"/>
      <c r="B62" s="57"/>
      <c r="C62" s="57"/>
      <c r="D62" s="57"/>
      <c r="E62" s="57"/>
    </row>
    <row r="63" spans="1:5" ht="17.25">
      <c r="A63" s="138"/>
      <c r="B63" s="57"/>
      <c r="C63" s="57"/>
      <c r="D63" s="57"/>
      <c r="E63" s="57"/>
    </row>
    <row r="64" spans="1:5" ht="17.25">
      <c r="A64" s="138"/>
      <c r="B64" s="57"/>
      <c r="C64" s="57"/>
      <c r="D64" s="57"/>
      <c r="E64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78" t="s">
        <v>244</v>
      </c>
      <c r="C1" s="278"/>
      <c r="D1" s="278"/>
      <c r="E1" s="278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280" t="s">
        <v>198</v>
      </c>
      <c r="B4" s="280"/>
      <c r="C4" s="280"/>
      <c r="D4" s="280"/>
      <c r="E4" s="280"/>
      <c r="F4" s="153"/>
    </row>
    <row r="5" spans="1:6" ht="18" customHeight="1">
      <c r="A5" s="280" t="s">
        <v>154</v>
      </c>
      <c r="B5" s="280"/>
      <c r="C5" s="280"/>
      <c r="D5" s="280"/>
      <c r="E5" s="280"/>
      <c r="F5" s="153"/>
    </row>
    <row r="6" spans="1:6" ht="18" customHeight="1">
      <c r="A6" s="280" t="s">
        <v>87</v>
      </c>
      <c r="B6" s="280"/>
      <c r="C6" s="280"/>
      <c r="D6" s="280"/>
      <c r="E6" s="28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281" t="s">
        <v>158</v>
      </c>
      <c r="D9" s="282"/>
      <c r="E9" s="283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0</v>
      </c>
      <c r="E10" s="161"/>
      <c r="F10" s="152"/>
    </row>
    <row r="11" spans="1:6" ht="18" customHeight="1" hidden="1">
      <c r="A11" s="162"/>
      <c r="B11" s="163" t="s">
        <v>167</v>
      </c>
      <c r="C11" s="164"/>
      <c r="D11" s="184"/>
      <c r="E11" s="165"/>
      <c r="F11" s="152"/>
    </row>
    <row r="12" spans="1:6" ht="18" customHeight="1" hidden="1">
      <c r="A12" s="162"/>
      <c r="B12" s="163" t="s">
        <v>168</v>
      </c>
      <c r="C12" s="164"/>
      <c r="D12" s="184"/>
      <c r="E12" s="165"/>
      <c r="F12" s="152"/>
    </row>
    <row r="13" spans="1:6" ht="18" customHeight="1" hidden="1">
      <c r="A13" s="162"/>
      <c r="B13" s="163" t="s">
        <v>169</v>
      </c>
      <c r="C13" s="164"/>
      <c r="D13" s="184"/>
      <c r="E13" s="165"/>
      <c r="F13" s="152"/>
    </row>
    <row r="14" spans="1:6" ht="18" customHeight="1" hidden="1">
      <c r="A14" s="162"/>
      <c r="B14" s="163" t="s">
        <v>170</v>
      </c>
      <c r="C14" s="164"/>
      <c r="D14" s="184"/>
      <c r="E14" s="165"/>
      <c r="F14" s="152"/>
    </row>
    <row r="15" spans="1:6" ht="18" customHeight="1" hidden="1">
      <c r="A15" s="162"/>
      <c r="B15" s="163" t="s">
        <v>171</v>
      </c>
      <c r="C15" s="164"/>
      <c r="D15" s="184"/>
      <c r="E15" s="165"/>
      <c r="F15" s="152"/>
    </row>
    <row r="16" spans="1:6" ht="18" customHeight="1" hidden="1">
      <c r="A16" s="162"/>
      <c r="B16" s="163" t="s">
        <v>132</v>
      </c>
      <c r="C16" s="164"/>
      <c r="D16" s="184"/>
      <c r="E16" s="165"/>
      <c r="F16" s="152"/>
    </row>
    <row r="17" spans="1:6" ht="18" customHeight="1" hidden="1">
      <c r="A17" s="162"/>
      <c r="B17" s="163" t="s">
        <v>133</v>
      </c>
      <c r="C17" s="164"/>
      <c r="D17" s="184"/>
      <c r="E17" s="165"/>
      <c r="F17" s="152"/>
    </row>
    <row r="18" spans="1:6" ht="18" customHeight="1" hidden="1">
      <c r="A18" s="166"/>
      <c r="B18" s="163" t="s">
        <v>172</v>
      </c>
      <c r="C18" s="167"/>
      <c r="D18" s="185"/>
      <c r="E18" s="165"/>
      <c r="F18" s="152"/>
    </row>
    <row r="19" spans="1:6" ht="18" customHeight="1" hidden="1">
      <c r="A19" s="162"/>
      <c r="B19" s="163" t="s">
        <v>137</v>
      </c>
      <c r="C19" s="164"/>
      <c r="D19" s="184"/>
      <c r="E19" s="165"/>
      <c r="F19" s="152"/>
    </row>
    <row r="20" spans="1:6" ht="18" customHeight="1" hidden="1">
      <c r="A20" s="162"/>
      <c r="B20" s="163" t="s">
        <v>173</v>
      </c>
      <c r="C20" s="164"/>
      <c r="D20" s="184"/>
      <c r="E20" s="165"/>
      <c r="F20" s="152"/>
    </row>
    <row r="21" spans="1:6" ht="18" customHeight="1" hidden="1">
      <c r="A21" s="166"/>
      <c r="B21" s="163" t="s">
        <v>135</v>
      </c>
      <c r="C21" s="167"/>
      <c r="D21" s="185"/>
      <c r="E21" s="165"/>
      <c r="F21" s="152"/>
    </row>
    <row r="22" spans="1:6" ht="18" customHeight="1" hidden="1">
      <c r="A22" s="168"/>
      <c r="B22" s="169" t="s">
        <v>134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174</v>
      </c>
      <c r="C23" s="159"/>
      <c r="D23" s="160">
        <f>SUM(D24:D27)</f>
        <v>0</v>
      </c>
      <c r="E23" s="174"/>
      <c r="F23" s="152"/>
    </row>
    <row r="24" spans="1:6" ht="18" customHeight="1" hidden="1">
      <c r="A24" s="162"/>
      <c r="B24" s="163" t="s">
        <v>71</v>
      </c>
      <c r="C24" s="164"/>
      <c r="D24" s="184"/>
      <c r="E24" s="165"/>
      <c r="F24" s="152"/>
    </row>
    <row r="25" spans="1:6" ht="18" customHeight="1" hidden="1">
      <c r="A25" s="162"/>
      <c r="B25" s="163" t="s">
        <v>175</v>
      </c>
      <c r="C25" s="164"/>
      <c r="D25" s="184"/>
      <c r="E25" s="165"/>
      <c r="F25" s="152"/>
    </row>
    <row r="26" spans="1:6" ht="18" customHeight="1" hidden="1">
      <c r="A26" s="162"/>
      <c r="B26" s="163" t="s">
        <v>176</v>
      </c>
      <c r="C26" s="164"/>
      <c r="D26" s="184"/>
      <c r="E26" s="165"/>
      <c r="F26" s="152"/>
    </row>
    <row r="27" spans="1:6" ht="18" customHeight="1" hidden="1">
      <c r="A27" s="168"/>
      <c r="B27" s="169" t="s">
        <v>177</v>
      </c>
      <c r="C27" s="170"/>
      <c r="D27" s="186"/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985</v>
      </c>
      <c r="E28" s="174"/>
      <c r="F28" s="152"/>
    </row>
    <row r="29" spans="1:6" ht="18" customHeight="1" hidden="1">
      <c r="A29" s="166"/>
      <c r="B29" s="163" t="s">
        <v>112</v>
      </c>
      <c r="C29" s="167"/>
      <c r="D29" s="184"/>
      <c r="E29" s="165"/>
      <c r="F29" s="152"/>
    </row>
    <row r="30" spans="1:6" ht="18" customHeight="1" hidden="1">
      <c r="A30" s="162"/>
      <c r="B30" s="163" t="s">
        <v>113</v>
      </c>
      <c r="C30" s="164"/>
      <c r="D30" s="184"/>
      <c r="E30" s="165"/>
      <c r="F30" s="152"/>
    </row>
    <row r="31" spans="1:6" ht="18" customHeight="1" hidden="1">
      <c r="A31" s="162"/>
      <c r="B31" s="163" t="s">
        <v>114</v>
      </c>
      <c r="C31" s="167"/>
      <c r="D31" s="184"/>
      <c r="E31" s="165"/>
      <c r="F31" s="152"/>
    </row>
    <row r="32" spans="1:5" ht="18" customHeight="1" hidden="1">
      <c r="A32" s="162"/>
      <c r="B32" s="163" t="s">
        <v>178</v>
      </c>
      <c r="C32" s="164"/>
      <c r="D32" s="187"/>
      <c r="E32" s="165"/>
    </row>
    <row r="33" spans="1:5" ht="18" customHeight="1" hidden="1">
      <c r="A33" s="162"/>
      <c r="B33" s="163" t="s">
        <v>179</v>
      </c>
      <c r="C33" s="164"/>
      <c r="D33" s="187"/>
      <c r="E33" s="165"/>
    </row>
    <row r="34" spans="1:5" ht="18" customHeight="1" hidden="1">
      <c r="A34" s="162"/>
      <c r="B34" s="163" t="s">
        <v>180</v>
      </c>
      <c r="C34" s="164"/>
      <c r="D34" s="187"/>
      <c r="E34" s="165"/>
    </row>
    <row r="35" spans="1:5" ht="18" customHeight="1" hidden="1">
      <c r="A35" s="162"/>
      <c r="B35" s="163" t="s">
        <v>115</v>
      </c>
      <c r="C35" s="164"/>
      <c r="D35" s="187"/>
      <c r="E35" s="165"/>
    </row>
    <row r="36" spans="1:5" ht="18" customHeight="1" hidden="1">
      <c r="A36" s="162"/>
      <c r="B36" s="163" t="s">
        <v>181</v>
      </c>
      <c r="C36" s="164"/>
      <c r="D36" s="187"/>
      <c r="E36" s="165"/>
    </row>
    <row r="37" spans="1:5" ht="18" customHeight="1" hidden="1">
      <c r="A37" s="162"/>
      <c r="B37" s="163" t="s">
        <v>182</v>
      </c>
      <c r="C37" s="164"/>
      <c r="D37" s="187"/>
      <c r="E37" s="165"/>
    </row>
    <row r="38" spans="1:5" ht="18" customHeight="1" hidden="1">
      <c r="A38" s="162"/>
      <c r="B38" s="163" t="s">
        <v>116</v>
      </c>
      <c r="C38" s="164"/>
      <c r="D38" s="187"/>
      <c r="E38" s="165"/>
    </row>
    <row r="39" spans="1:5" ht="18" customHeight="1" hidden="1">
      <c r="A39" s="162"/>
      <c r="B39" s="163" t="s">
        <v>183</v>
      </c>
      <c r="C39" s="164"/>
      <c r="D39" s="187"/>
      <c r="E39" s="165"/>
    </row>
    <row r="40" spans="1:5" ht="18" customHeight="1" hidden="1">
      <c r="A40" s="162"/>
      <c r="B40" s="163" t="s">
        <v>117</v>
      </c>
      <c r="C40" s="164"/>
      <c r="D40" s="187"/>
      <c r="E40" s="165"/>
    </row>
    <row r="41" spans="1:5" ht="18" customHeight="1" hidden="1">
      <c r="A41" s="162"/>
      <c r="B41" s="163" t="s">
        <v>184</v>
      </c>
      <c r="C41" s="164"/>
      <c r="D41" s="187"/>
      <c r="E41" s="165"/>
    </row>
    <row r="42" spans="1:5" ht="18" customHeight="1" hidden="1">
      <c r="A42" s="162"/>
      <c r="B42" s="163" t="s">
        <v>185</v>
      </c>
      <c r="C42" s="164"/>
      <c r="D42" s="187"/>
      <c r="E42" s="165"/>
    </row>
    <row r="43" spans="1:5" ht="18" customHeight="1" hidden="1">
      <c r="A43" s="162"/>
      <c r="B43" s="163" t="s">
        <v>186</v>
      </c>
      <c r="C43" s="164"/>
      <c r="D43" s="185"/>
      <c r="E43" s="165"/>
    </row>
    <row r="44" spans="1:5" ht="18" customHeight="1" hidden="1">
      <c r="A44" s="162"/>
      <c r="B44" s="163" t="s">
        <v>118</v>
      </c>
      <c r="C44" s="164"/>
      <c r="D44" s="187"/>
      <c r="E44" s="165"/>
    </row>
    <row r="45" spans="1:5" ht="18" customHeight="1" hidden="1">
      <c r="A45" s="162"/>
      <c r="B45" s="163" t="s">
        <v>119</v>
      </c>
      <c r="C45" s="164"/>
      <c r="D45" s="187"/>
      <c r="E45" s="165"/>
    </row>
    <row r="46" spans="1:5" ht="18" customHeight="1" hidden="1">
      <c r="A46" s="162"/>
      <c r="B46" s="163" t="s">
        <v>120</v>
      </c>
      <c r="C46" s="164"/>
      <c r="D46" s="187"/>
      <c r="E46" s="165"/>
    </row>
    <row r="47" spans="1:5" ht="18" customHeight="1" hidden="1">
      <c r="A47" s="162"/>
      <c r="B47" s="163" t="s">
        <v>151</v>
      </c>
      <c r="C47" s="164"/>
      <c r="D47" s="187"/>
      <c r="E47" s="165"/>
    </row>
    <row r="48" spans="1:5" ht="18" customHeight="1" hidden="1">
      <c r="A48" s="162"/>
      <c r="B48" s="163" t="s">
        <v>187</v>
      </c>
      <c r="C48" s="164"/>
      <c r="D48" s="187"/>
      <c r="E48" s="165"/>
    </row>
    <row r="49" spans="1:5" ht="18" customHeight="1">
      <c r="A49" s="162"/>
      <c r="B49" s="163" t="s">
        <v>121</v>
      </c>
      <c r="C49" s="164"/>
      <c r="D49" s="187">
        <v>850</v>
      </c>
      <c r="E49" s="165"/>
    </row>
    <row r="50" spans="1:5" ht="18" customHeight="1" hidden="1">
      <c r="A50" s="162"/>
      <c r="B50" s="163" t="s">
        <v>122</v>
      </c>
      <c r="C50" s="164"/>
      <c r="D50" s="187"/>
      <c r="E50" s="165"/>
    </row>
    <row r="51" spans="1:5" ht="18" customHeight="1" hidden="1">
      <c r="A51" s="162"/>
      <c r="B51" s="163" t="s">
        <v>188</v>
      </c>
      <c r="C51" s="164"/>
      <c r="D51" s="187"/>
      <c r="E51" s="165"/>
    </row>
    <row r="52" spans="1:5" ht="18" customHeight="1" hidden="1">
      <c r="A52" s="162"/>
      <c r="B52" s="163" t="s">
        <v>123</v>
      </c>
      <c r="C52" s="164"/>
      <c r="D52" s="187"/>
      <c r="E52" s="165"/>
    </row>
    <row r="53" spans="1:5" ht="18" customHeight="1" hidden="1">
      <c r="A53" s="162"/>
      <c r="B53" s="163" t="s">
        <v>136</v>
      </c>
      <c r="C53" s="164"/>
      <c r="D53" s="187"/>
      <c r="E53" s="165"/>
    </row>
    <row r="54" spans="1:5" ht="18" customHeight="1" hidden="1">
      <c r="A54" s="162"/>
      <c r="B54" s="163" t="s">
        <v>124</v>
      </c>
      <c r="C54" s="164"/>
      <c r="D54" s="187"/>
      <c r="E54" s="165"/>
    </row>
    <row r="55" spans="1:5" ht="18" customHeight="1" hidden="1">
      <c r="A55" s="162"/>
      <c r="B55" s="163" t="s">
        <v>189</v>
      </c>
      <c r="C55" s="164"/>
      <c r="D55" s="187"/>
      <c r="E55" s="165"/>
    </row>
    <row r="56" spans="1:5" ht="18" customHeight="1" hidden="1">
      <c r="A56" s="162"/>
      <c r="B56" s="163" t="s">
        <v>190</v>
      </c>
      <c r="C56" s="164"/>
      <c r="D56" s="187"/>
      <c r="E56" s="165"/>
    </row>
    <row r="57" spans="1:5" ht="18" customHeight="1" hidden="1">
      <c r="A57" s="162"/>
      <c r="B57" s="163" t="s">
        <v>125</v>
      </c>
      <c r="C57" s="164"/>
      <c r="D57" s="187"/>
      <c r="E57" s="165"/>
    </row>
    <row r="58" spans="1:5" ht="18" customHeight="1" hidden="1">
      <c r="A58" s="162"/>
      <c r="B58" s="163" t="s">
        <v>126</v>
      </c>
      <c r="C58" s="164"/>
      <c r="D58" s="187"/>
      <c r="E58" s="165"/>
    </row>
    <row r="59" spans="1:5" ht="18" customHeight="1" hidden="1">
      <c r="A59" s="162"/>
      <c r="B59" s="163" t="s">
        <v>127</v>
      </c>
      <c r="C59" s="164"/>
      <c r="D59" s="187"/>
      <c r="E59" s="165"/>
    </row>
    <row r="60" spans="1:5" ht="18" customHeight="1">
      <c r="A60" s="162"/>
      <c r="B60" s="163" t="s">
        <v>191</v>
      </c>
      <c r="C60" s="164"/>
      <c r="D60" s="187">
        <v>135</v>
      </c>
      <c r="E60" s="165"/>
    </row>
    <row r="61" spans="1:5" ht="18" customHeight="1" hidden="1">
      <c r="A61" s="162"/>
      <c r="B61" s="163" t="s">
        <v>128</v>
      </c>
      <c r="C61" s="164"/>
      <c r="D61" s="187"/>
      <c r="E61" s="165"/>
    </row>
    <row r="62" spans="1:5" ht="18" customHeight="1" hidden="1">
      <c r="A62" s="162"/>
      <c r="B62" s="163" t="s">
        <v>73</v>
      </c>
      <c r="C62" s="164"/>
      <c r="D62" s="187"/>
      <c r="E62" s="165"/>
    </row>
    <row r="63" spans="1:5" ht="18" customHeight="1" hidden="1">
      <c r="A63" s="162"/>
      <c r="B63" s="163" t="s">
        <v>192</v>
      </c>
      <c r="C63" s="164"/>
      <c r="D63" s="187"/>
      <c r="E63" s="165"/>
    </row>
    <row r="64" spans="1:5" ht="18" customHeight="1" hidden="1">
      <c r="A64" s="162"/>
      <c r="B64" s="163" t="s">
        <v>72</v>
      </c>
      <c r="C64" s="164"/>
      <c r="D64" s="187"/>
      <c r="E64" s="165"/>
    </row>
    <row r="65" spans="1:5" ht="18" customHeight="1" hidden="1">
      <c r="A65" s="168"/>
      <c r="B65" s="169" t="s">
        <v>193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985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78" t="s">
        <v>245</v>
      </c>
      <c r="C1" s="278"/>
      <c r="D1" s="278"/>
      <c r="E1" s="278"/>
    </row>
    <row r="2" spans="3:5" ht="18" customHeight="1">
      <c r="C2" s="151"/>
      <c r="D2" s="151"/>
      <c r="E2" s="151"/>
    </row>
    <row r="3" ht="18" customHeight="1">
      <c r="F3" s="152"/>
    </row>
    <row r="4" spans="1:6" ht="18" customHeight="1">
      <c r="A4" s="280" t="s">
        <v>198</v>
      </c>
      <c r="B4" s="280"/>
      <c r="C4" s="280"/>
      <c r="D4" s="280"/>
      <c r="E4" s="280"/>
      <c r="F4" s="153"/>
    </row>
    <row r="5" spans="1:6" ht="18" customHeight="1">
      <c r="A5" s="280" t="s">
        <v>154</v>
      </c>
      <c r="B5" s="280"/>
      <c r="C5" s="280"/>
      <c r="D5" s="280"/>
      <c r="E5" s="280"/>
      <c r="F5" s="153"/>
    </row>
    <row r="6" spans="1:6" ht="18" customHeight="1">
      <c r="A6" s="280" t="s">
        <v>97</v>
      </c>
      <c r="B6" s="280"/>
      <c r="C6" s="280"/>
      <c r="D6" s="280"/>
      <c r="E6" s="280"/>
      <c r="F6" s="154"/>
    </row>
    <row r="7" spans="2:6" ht="18" customHeight="1">
      <c r="B7" s="149"/>
      <c r="C7" s="149"/>
      <c r="D7" s="149"/>
      <c r="E7" s="149"/>
      <c r="F7" s="154"/>
    </row>
    <row r="8" ht="18" customHeight="1">
      <c r="F8" s="152"/>
    </row>
    <row r="9" spans="1:6" ht="18" customHeight="1">
      <c r="A9" s="155"/>
      <c r="B9" s="156" t="s">
        <v>0</v>
      </c>
      <c r="C9" s="281" t="s">
        <v>158</v>
      </c>
      <c r="D9" s="282"/>
      <c r="E9" s="283"/>
      <c r="F9" s="152"/>
    </row>
    <row r="10" spans="1:6" ht="18" customHeight="1">
      <c r="A10" s="157">
        <v>1</v>
      </c>
      <c r="B10" s="158" t="s">
        <v>44</v>
      </c>
      <c r="C10" s="159"/>
      <c r="D10" s="160">
        <f>SUM(D11:D22)</f>
        <v>1000</v>
      </c>
      <c r="E10" s="161"/>
      <c r="F10" s="152"/>
    </row>
    <row r="11" spans="1:6" ht="18" customHeight="1" hidden="1">
      <c r="A11" s="162"/>
      <c r="B11" s="163" t="s">
        <v>167</v>
      </c>
      <c r="C11" s="164"/>
      <c r="D11" s="184"/>
      <c r="E11" s="165"/>
      <c r="F11" s="152"/>
    </row>
    <row r="12" spans="1:6" ht="18" customHeight="1">
      <c r="A12" s="162"/>
      <c r="B12" s="163" t="s">
        <v>168</v>
      </c>
      <c r="C12" s="164"/>
      <c r="D12" s="184">
        <v>1000</v>
      </c>
      <c r="E12" s="165"/>
      <c r="F12" s="152"/>
    </row>
    <row r="13" spans="1:6" ht="18" customHeight="1" hidden="1">
      <c r="A13" s="162"/>
      <c r="B13" s="163" t="s">
        <v>169</v>
      </c>
      <c r="C13" s="164"/>
      <c r="D13" s="184"/>
      <c r="E13" s="165"/>
      <c r="F13" s="152"/>
    </row>
    <row r="14" spans="1:6" ht="18" customHeight="1" hidden="1">
      <c r="A14" s="162"/>
      <c r="B14" s="163" t="s">
        <v>170</v>
      </c>
      <c r="C14" s="164"/>
      <c r="D14" s="184"/>
      <c r="E14" s="165"/>
      <c r="F14" s="152"/>
    </row>
    <row r="15" spans="1:6" ht="18" customHeight="1" hidden="1">
      <c r="A15" s="162"/>
      <c r="B15" s="163" t="s">
        <v>171</v>
      </c>
      <c r="C15" s="164"/>
      <c r="D15" s="184"/>
      <c r="E15" s="165"/>
      <c r="F15" s="152"/>
    </row>
    <row r="16" spans="1:6" ht="18" customHeight="1" hidden="1">
      <c r="A16" s="162"/>
      <c r="B16" s="163" t="s">
        <v>132</v>
      </c>
      <c r="C16" s="164"/>
      <c r="D16" s="184"/>
      <c r="E16" s="165"/>
      <c r="F16" s="152"/>
    </row>
    <row r="17" spans="1:6" ht="18" customHeight="1" hidden="1">
      <c r="A17" s="162"/>
      <c r="B17" s="163" t="s">
        <v>133</v>
      </c>
      <c r="C17" s="164"/>
      <c r="D17" s="184"/>
      <c r="E17" s="165"/>
      <c r="F17" s="152"/>
    </row>
    <row r="18" spans="1:6" ht="18" customHeight="1" hidden="1">
      <c r="A18" s="166"/>
      <c r="B18" s="163" t="s">
        <v>172</v>
      </c>
      <c r="C18" s="167"/>
      <c r="D18" s="185"/>
      <c r="E18" s="165"/>
      <c r="F18" s="152"/>
    </row>
    <row r="19" spans="1:6" ht="18" customHeight="1" hidden="1">
      <c r="A19" s="162"/>
      <c r="B19" s="163" t="s">
        <v>137</v>
      </c>
      <c r="C19" s="164"/>
      <c r="D19" s="184"/>
      <c r="E19" s="165"/>
      <c r="F19" s="152"/>
    </row>
    <row r="20" spans="1:6" ht="18" customHeight="1" hidden="1">
      <c r="A20" s="162"/>
      <c r="B20" s="163" t="s">
        <v>173</v>
      </c>
      <c r="C20" s="164"/>
      <c r="D20" s="184"/>
      <c r="E20" s="165"/>
      <c r="F20" s="152"/>
    </row>
    <row r="21" spans="1:6" ht="18" customHeight="1" hidden="1">
      <c r="A21" s="166"/>
      <c r="B21" s="163" t="s">
        <v>135</v>
      </c>
      <c r="C21" s="167"/>
      <c r="D21" s="185"/>
      <c r="E21" s="165"/>
      <c r="F21" s="152"/>
    </row>
    <row r="22" spans="1:6" ht="18" customHeight="1" hidden="1">
      <c r="A22" s="168"/>
      <c r="B22" s="169" t="s">
        <v>134</v>
      </c>
      <c r="C22" s="170"/>
      <c r="D22" s="186"/>
      <c r="E22" s="171"/>
      <c r="F22" s="152"/>
    </row>
    <row r="23" spans="1:6" ht="18" customHeight="1">
      <c r="A23" s="172">
        <v>2</v>
      </c>
      <c r="B23" s="173" t="s">
        <v>174</v>
      </c>
      <c r="C23" s="159"/>
      <c r="D23" s="160">
        <f>SUM(D24:D27)</f>
        <v>135</v>
      </c>
      <c r="E23" s="174"/>
      <c r="F23" s="152"/>
    </row>
    <row r="24" spans="1:6" ht="18" customHeight="1">
      <c r="A24" s="162"/>
      <c r="B24" s="163" t="s">
        <v>71</v>
      </c>
      <c r="C24" s="164"/>
      <c r="D24" s="184">
        <v>135</v>
      </c>
      <c r="E24" s="165"/>
      <c r="F24" s="152"/>
    </row>
    <row r="25" spans="1:6" ht="18" customHeight="1" hidden="1">
      <c r="A25" s="162"/>
      <c r="B25" s="163" t="s">
        <v>175</v>
      </c>
      <c r="C25" s="164"/>
      <c r="D25" s="184"/>
      <c r="E25" s="165"/>
      <c r="F25" s="152"/>
    </row>
    <row r="26" spans="1:6" ht="18" customHeight="1" hidden="1">
      <c r="A26" s="162"/>
      <c r="B26" s="163" t="s">
        <v>176</v>
      </c>
      <c r="C26" s="164"/>
      <c r="D26" s="184"/>
      <c r="E26" s="165"/>
      <c r="F26" s="152"/>
    </row>
    <row r="27" spans="1:6" ht="18" customHeight="1" hidden="1">
      <c r="A27" s="168"/>
      <c r="B27" s="169" t="s">
        <v>177</v>
      </c>
      <c r="C27" s="170"/>
      <c r="D27" s="186"/>
      <c r="E27" s="171"/>
      <c r="F27" s="152"/>
    </row>
    <row r="28" spans="1:6" ht="18" customHeight="1">
      <c r="A28" s="172">
        <v>3</v>
      </c>
      <c r="B28" s="175" t="s">
        <v>7</v>
      </c>
      <c r="C28" s="159"/>
      <c r="D28" s="160">
        <f>SUM(D29:D65)</f>
        <v>0</v>
      </c>
      <c r="E28" s="174"/>
      <c r="F28" s="152"/>
    </row>
    <row r="29" spans="1:6" ht="18" customHeight="1" hidden="1">
      <c r="A29" s="166"/>
      <c r="B29" s="163" t="s">
        <v>112</v>
      </c>
      <c r="C29" s="167"/>
      <c r="D29" s="184"/>
      <c r="E29" s="165"/>
      <c r="F29" s="152"/>
    </row>
    <row r="30" spans="1:6" ht="18" customHeight="1" hidden="1">
      <c r="A30" s="162"/>
      <c r="B30" s="163" t="s">
        <v>113</v>
      </c>
      <c r="C30" s="164"/>
      <c r="D30" s="184"/>
      <c r="E30" s="165"/>
      <c r="F30" s="152"/>
    </row>
    <row r="31" spans="1:6" ht="18" customHeight="1" hidden="1">
      <c r="A31" s="162"/>
      <c r="B31" s="163" t="s">
        <v>114</v>
      </c>
      <c r="C31" s="167"/>
      <c r="D31" s="184"/>
      <c r="E31" s="165"/>
      <c r="F31" s="152"/>
    </row>
    <row r="32" spans="1:5" ht="18" customHeight="1" hidden="1">
      <c r="A32" s="162"/>
      <c r="B32" s="163" t="s">
        <v>178</v>
      </c>
      <c r="C32" s="164"/>
      <c r="D32" s="187"/>
      <c r="E32" s="165"/>
    </row>
    <row r="33" spans="1:5" ht="18" customHeight="1" hidden="1">
      <c r="A33" s="162"/>
      <c r="B33" s="163" t="s">
        <v>179</v>
      </c>
      <c r="C33" s="164"/>
      <c r="D33" s="187"/>
      <c r="E33" s="165"/>
    </row>
    <row r="34" spans="1:5" ht="18" customHeight="1" hidden="1">
      <c r="A34" s="162"/>
      <c r="B34" s="163" t="s">
        <v>180</v>
      </c>
      <c r="C34" s="164"/>
      <c r="D34" s="187"/>
      <c r="E34" s="165"/>
    </row>
    <row r="35" spans="1:5" ht="18" customHeight="1" hidden="1">
      <c r="A35" s="162"/>
      <c r="B35" s="163" t="s">
        <v>115</v>
      </c>
      <c r="C35" s="164"/>
      <c r="D35" s="187"/>
      <c r="E35" s="165"/>
    </row>
    <row r="36" spans="1:5" ht="18" customHeight="1" hidden="1">
      <c r="A36" s="162"/>
      <c r="B36" s="163" t="s">
        <v>181</v>
      </c>
      <c r="C36" s="164"/>
      <c r="D36" s="187"/>
      <c r="E36" s="165"/>
    </row>
    <row r="37" spans="1:5" ht="18" customHeight="1" hidden="1">
      <c r="A37" s="162"/>
      <c r="B37" s="163" t="s">
        <v>182</v>
      </c>
      <c r="C37" s="164"/>
      <c r="D37" s="187"/>
      <c r="E37" s="165"/>
    </row>
    <row r="38" spans="1:5" ht="18" customHeight="1" hidden="1">
      <c r="A38" s="162"/>
      <c r="B38" s="163" t="s">
        <v>116</v>
      </c>
      <c r="C38" s="164"/>
      <c r="D38" s="187"/>
      <c r="E38" s="165"/>
    </row>
    <row r="39" spans="1:5" ht="18" customHeight="1" hidden="1">
      <c r="A39" s="162"/>
      <c r="B39" s="163" t="s">
        <v>183</v>
      </c>
      <c r="C39" s="164"/>
      <c r="D39" s="187"/>
      <c r="E39" s="165"/>
    </row>
    <row r="40" spans="1:5" ht="18" customHeight="1" hidden="1">
      <c r="A40" s="162"/>
      <c r="B40" s="163" t="s">
        <v>117</v>
      </c>
      <c r="C40" s="164"/>
      <c r="D40" s="187"/>
      <c r="E40" s="165"/>
    </row>
    <row r="41" spans="1:5" ht="18" customHeight="1" hidden="1">
      <c r="A41" s="162"/>
      <c r="B41" s="163" t="s">
        <v>184</v>
      </c>
      <c r="C41" s="164"/>
      <c r="D41" s="187"/>
      <c r="E41" s="165"/>
    </row>
    <row r="42" spans="1:5" ht="18" customHeight="1" hidden="1">
      <c r="A42" s="162"/>
      <c r="B42" s="163" t="s">
        <v>185</v>
      </c>
      <c r="C42" s="164"/>
      <c r="D42" s="187"/>
      <c r="E42" s="165"/>
    </row>
    <row r="43" spans="1:5" ht="18" customHeight="1" hidden="1">
      <c r="A43" s="162"/>
      <c r="B43" s="163" t="s">
        <v>186</v>
      </c>
      <c r="C43" s="164"/>
      <c r="D43" s="185"/>
      <c r="E43" s="165"/>
    </row>
    <row r="44" spans="1:5" ht="18" customHeight="1" hidden="1">
      <c r="A44" s="154"/>
      <c r="B44" s="163" t="s">
        <v>118</v>
      </c>
      <c r="C44" s="164"/>
      <c r="D44" s="187"/>
      <c r="E44" s="165"/>
    </row>
    <row r="45" spans="1:5" ht="18" customHeight="1" hidden="1">
      <c r="A45" s="154"/>
      <c r="B45" s="163" t="s">
        <v>119</v>
      </c>
      <c r="C45" s="164"/>
      <c r="D45" s="187"/>
      <c r="E45" s="165"/>
    </row>
    <row r="46" spans="1:5" ht="18" customHeight="1" hidden="1">
      <c r="A46" s="154"/>
      <c r="B46" s="163" t="s">
        <v>120</v>
      </c>
      <c r="C46" s="164"/>
      <c r="D46" s="187"/>
      <c r="E46" s="165"/>
    </row>
    <row r="47" spans="1:5" ht="18" customHeight="1" hidden="1">
      <c r="A47" s="154"/>
      <c r="B47" s="163" t="s">
        <v>151</v>
      </c>
      <c r="C47" s="164"/>
      <c r="D47" s="187"/>
      <c r="E47" s="165"/>
    </row>
    <row r="48" spans="1:5" ht="18" customHeight="1" hidden="1">
      <c r="A48" s="154"/>
      <c r="B48" s="163" t="s">
        <v>187</v>
      </c>
      <c r="C48" s="164"/>
      <c r="D48" s="187"/>
      <c r="E48" s="165"/>
    </row>
    <row r="49" spans="1:5" ht="18" customHeight="1" hidden="1">
      <c r="A49" s="154"/>
      <c r="B49" s="163" t="s">
        <v>121</v>
      </c>
      <c r="C49" s="164"/>
      <c r="D49" s="187"/>
      <c r="E49" s="165"/>
    </row>
    <row r="50" spans="1:5" ht="18" customHeight="1" hidden="1">
      <c r="A50" s="154"/>
      <c r="B50" s="163" t="s">
        <v>122</v>
      </c>
      <c r="C50" s="164"/>
      <c r="D50" s="187"/>
      <c r="E50" s="165"/>
    </row>
    <row r="51" spans="1:5" ht="18" customHeight="1" hidden="1">
      <c r="A51" s="154"/>
      <c r="B51" s="163" t="s">
        <v>188</v>
      </c>
      <c r="C51" s="164"/>
      <c r="D51" s="187"/>
      <c r="E51" s="165"/>
    </row>
    <row r="52" spans="1:5" ht="18" customHeight="1" hidden="1">
      <c r="A52" s="154"/>
      <c r="B52" s="163" t="s">
        <v>123</v>
      </c>
      <c r="C52" s="164"/>
      <c r="D52" s="187"/>
      <c r="E52" s="165"/>
    </row>
    <row r="53" spans="1:5" ht="18" customHeight="1" hidden="1">
      <c r="A53" s="154"/>
      <c r="B53" s="163" t="s">
        <v>136</v>
      </c>
      <c r="C53" s="164"/>
      <c r="D53" s="187"/>
      <c r="E53" s="165"/>
    </row>
    <row r="54" spans="1:5" ht="18" customHeight="1" hidden="1">
      <c r="A54" s="154"/>
      <c r="B54" s="163" t="s">
        <v>124</v>
      </c>
      <c r="C54" s="164"/>
      <c r="D54" s="187"/>
      <c r="E54" s="165"/>
    </row>
    <row r="55" spans="1:5" ht="18" customHeight="1" hidden="1">
      <c r="A55" s="154"/>
      <c r="B55" s="163" t="s">
        <v>189</v>
      </c>
      <c r="C55" s="164"/>
      <c r="D55" s="187"/>
      <c r="E55" s="165"/>
    </row>
    <row r="56" spans="1:5" ht="18" customHeight="1" hidden="1">
      <c r="A56" s="154"/>
      <c r="B56" s="163" t="s">
        <v>190</v>
      </c>
      <c r="C56" s="164"/>
      <c r="D56" s="187"/>
      <c r="E56" s="165"/>
    </row>
    <row r="57" spans="1:5" ht="18" customHeight="1" hidden="1">
      <c r="A57" s="154"/>
      <c r="B57" s="163" t="s">
        <v>125</v>
      </c>
      <c r="C57" s="164"/>
      <c r="D57" s="187"/>
      <c r="E57" s="165"/>
    </row>
    <row r="58" spans="1:5" ht="18" customHeight="1" hidden="1">
      <c r="A58" s="154"/>
      <c r="B58" s="163" t="s">
        <v>126</v>
      </c>
      <c r="C58" s="164"/>
      <c r="D58" s="187"/>
      <c r="E58" s="165"/>
    </row>
    <row r="59" spans="1:5" ht="18" customHeight="1" hidden="1">
      <c r="A59" s="154"/>
      <c r="B59" s="163" t="s">
        <v>127</v>
      </c>
      <c r="C59" s="164"/>
      <c r="D59" s="187"/>
      <c r="E59" s="165"/>
    </row>
    <row r="60" spans="1:5" ht="18" customHeight="1" hidden="1">
      <c r="A60" s="154"/>
      <c r="B60" s="163" t="s">
        <v>191</v>
      </c>
      <c r="C60" s="164"/>
      <c r="D60" s="187"/>
      <c r="E60" s="165"/>
    </row>
    <row r="61" spans="1:5" ht="18" customHeight="1" hidden="1">
      <c r="A61" s="154"/>
      <c r="B61" s="163" t="s">
        <v>128</v>
      </c>
      <c r="C61" s="164"/>
      <c r="D61" s="187"/>
      <c r="E61" s="165"/>
    </row>
    <row r="62" spans="1:5" ht="18" customHeight="1" hidden="1">
      <c r="A62" s="154"/>
      <c r="B62" s="163" t="s">
        <v>73</v>
      </c>
      <c r="C62" s="164"/>
      <c r="D62" s="187"/>
      <c r="E62" s="165"/>
    </row>
    <row r="63" spans="1:5" ht="18" customHeight="1" hidden="1">
      <c r="A63" s="154"/>
      <c r="B63" s="163" t="s">
        <v>192</v>
      </c>
      <c r="C63" s="164"/>
      <c r="D63" s="187"/>
      <c r="E63" s="165"/>
    </row>
    <row r="64" spans="1:5" ht="18" customHeight="1" hidden="1">
      <c r="A64" s="154"/>
      <c r="B64" s="163" t="s">
        <v>72</v>
      </c>
      <c r="C64" s="164"/>
      <c r="D64" s="187"/>
      <c r="E64" s="165"/>
    </row>
    <row r="65" spans="1:5" ht="18" customHeight="1" hidden="1">
      <c r="A65" s="176"/>
      <c r="B65" s="169" t="s">
        <v>193</v>
      </c>
      <c r="C65" s="170"/>
      <c r="D65" s="188"/>
      <c r="E65" s="171"/>
    </row>
    <row r="66" spans="1:5" ht="18" customHeight="1">
      <c r="A66" s="177"/>
      <c r="B66" s="178" t="s">
        <v>1</v>
      </c>
      <c r="C66" s="179"/>
      <c r="D66" s="180">
        <f>D28+D23+D10</f>
        <v>1135</v>
      </c>
      <c r="E66" s="181"/>
    </row>
    <row r="67" spans="1:5" ht="18.75">
      <c r="A67" s="132"/>
      <c r="B67" s="182"/>
      <c r="C67" s="182"/>
      <c r="D67" s="182"/>
      <c r="E67" s="18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9" customWidth="1"/>
    <col min="2" max="2" width="54.75390625" style="150" customWidth="1"/>
    <col min="3" max="3" width="9.125" style="150" customWidth="1"/>
    <col min="4" max="4" width="10.00390625" style="150" customWidth="1"/>
    <col min="5" max="16384" width="9.125" style="150" customWidth="1"/>
  </cols>
  <sheetData>
    <row r="1" spans="2:5" ht="18" customHeight="1">
      <c r="B1" s="278" t="s">
        <v>227</v>
      </c>
      <c r="C1" s="278"/>
      <c r="D1" s="278"/>
      <c r="E1" s="278"/>
    </row>
    <row r="2" spans="3:5" ht="18" customHeight="1">
      <c r="C2" s="151"/>
      <c r="D2" s="151"/>
      <c r="E2" s="151"/>
    </row>
    <row r="3" spans="1:6" ht="18" customHeight="1">
      <c r="A3" s="279" t="s">
        <v>152</v>
      </c>
      <c r="B3" s="279"/>
      <c r="C3" s="279"/>
      <c r="D3" s="279"/>
      <c r="E3" s="279"/>
      <c r="F3" s="153"/>
    </row>
    <row r="4" spans="1:6" ht="18" customHeight="1">
      <c r="A4" s="280" t="s">
        <v>154</v>
      </c>
      <c r="B4" s="280"/>
      <c r="C4" s="280"/>
      <c r="D4" s="280"/>
      <c r="E4" s="280"/>
      <c r="F4" s="153"/>
    </row>
    <row r="5" spans="1:6" ht="18" customHeight="1">
      <c r="A5" s="280" t="s">
        <v>70</v>
      </c>
      <c r="B5" s="280"/>
      <c r="C5" s="280"/>
      <c r="D5" s="280"/>
      <c r="E5" s="280"/>
      <c r="F5" s="154"/>
    </row>
    <row r="6" spans="2:6" ht="18" customHeight="1">
      <c r="B6" s="149"/>
      <c r="C6" s="149"/>
      <c r="D6" s="149"/>
      <c r="E6" s="149"/>
      <c r="F6" s="154"/>
    </row>
    <row r="7" spans="1:6" ht="18" customHeight="1">
      <c r="A7" s="155"/>
      <c r="B7" s="156" t="s">
        <v>0</v>
      </c>
      <c r="C7" s="281" t="s">
        <v>158</v>
      </c>
      <c r="D7" s="282"/>
      <c r="E7" s="283"/>
      <c r="F7" s="152"/>
    </row>
    <row r="8" spans="1:6" ht="18" customHeight="1">
      <c r="A8" s="157">
        <v>1</v>
      </c>
      <c r="B8" s="158" t="s">
        <v>44</v>
      </c>
      <c r="C8" s="159"/>
      <c r="D8" s="160">
        <f>SUM(D9:D20)</f>
        <v>15584</v>
      </c>
      <c r="E8" s="161"/>
      <c r="F8" s="152"/>
    </row>
    <row r="9" spans="1:6" ht="18" customHeight="1">
      <c r="A9" s="162"/>
      <c r="B9" s="163" t="s">
        <v>167</v>
      </c>
      <c r="C9" s="164"/>
      <c r="D9" s="184">
        <f>Önkormányzat!D9+'Közösségi ház'!D11+'Védőnői szolgálat'!D11+Községgazdálkodás!D11+Közvilágítás!D11+'Út- híd üzemeltetés'!D11+Közfoglalkoztatás!D11</f>
        <v>7241</v>
      </c>
      <c r="E9" s="165"/>
      <c r="F9" s="152"/>
    </row>
    <row r="10" spans="1:6" ht="18" customHeight="1">
      <c r="A10" s="162"/>
      <c r="B10" s="163" t="s">
        <v>168</v>
      </c>
      <c r="C10" s="164"/>
      <c r="D10" s="184">
        <f>Önkormányzat!D10+'Közösségi ház'!D12+'Védőnői szolgálat'!D12+Községgazdálkodás!D12+Közvilágítás!D12+'Út- híd üzemeltetés'!D12+Közfoglalkoztatás!D12</f>
        <v>1000</v>
      </c>
      <c r="E10" s="165"/>
      <c r="F10" s="152"/>
    </row>
    <row r="11" spans="1:6" ht="18" customHeight="1" hidden="1">
      <c r="A11" s="162"/>
      <c r="B11" s="163" t="s">
        <v>169</v>
      </c>
      <c r="C11" s="164"/>
      <c r="D11" s="184">
        <f>Önkormányzat!D11+'Közösségi ház'!D13+'Védőnői szolgálat'!D13+Községgazdálkodás!D13+Közvilágítás!D13+'Út- híd üzemeltetés'!D13+Közfoglalkoztatás!D13</f>
        <v>0</v>
      </c>
      <c r="E11" s="165"/>
      <c r="F11" s="152"/>
    </row>
    <row r="12" spans="1:6" ht="18" customHeight="1" hidden="1">
      <c r="A12" s="162"/>
      <c r="B12" s="163" t="s">
        <v>170</v>
      </c>
      <c r="C12" s="164"/>
      <c r="D12" s="184">
        <f>Önkormányzat!D12+'Közösségi ház'!D14+'Védőnői szolgálat'!D14+Községgazdálkodás!D14+Közvilágítás!D14+'Út- híd üzemeltetés'!D14+Közfoglalkoztatás!D14</f>
        <v>0</v>
      </c>
      <c r="E12" s="165"/>
      <c r="F12" s="152"/>
    </row>
    <row r="13" spans="1:6" ht="18" customHeight="1">
      <c r="A13" s="162"/>
      <c r="B13" s="163" t="s">
        <v>171</v>
      </c>
      <c r="C13" s="164"/>
      <c r="D13" s="184">
        <f>Önkormányzat!D13+'Közösségi ház'!D15+'Védőnői szolgálat'!D15+Községgazdálkodás!D15+Közvilágítás!D15+'Út- híd üzemeltetés'!D15+Közfoglalkoztatás!D15</f>
        <v>230</v>
      </c>
      <c r="E13" s="165"/>
      <c r="F13" s="152"/>
    </row>
    <row r="14" spans="1:6" ht="18" customHeight="1">
      <c r="A14" s="162"/>
      <c r="B14" s="163" t="s">
        <v>132</v>
      </c>
      <c r="C14" s="164"/>
      <c r="D14" s="184">
        <f>Önkormányzat!D14+'Közösségi ház'!D16+'Védőnői szolgálat'!D16+Községgazdálkodás!D16+Közvilágítás!D16+'Út- híd üzemeltetés'!D16+Közfoglalkoztatás!D16</f>
        <v>30</v>
      </c>
      <c r="E14" s="165"/>
      <c r="F14" s="152"/>
    </row>
    <row r="15" spans="1:6" ht="18" customHeight="1">
      <c r="A15" s="162"/>
      <c r="B15" s="163" t="s">
        <v>133</v>
      </c>
      <c r="C15" s="164"/>
      <c r="D15" s="184">
        <f>Önkormányzat!D15+'Közösségi ház'!D17+'Védőnői szolgálat'!D17+Községgazdálkodás!D17+Közvilágítás!D17+'Út- híd üzemeltetés'!D17+Közfoglalkoztatás!D17</f>
        <v>443</v>
      </c>
      <c r="E15" s="165"/>
      <c r="F15" s="152"/>
    </row>
    <row r="16" spans="1:6" ht="18" customHeight="1" hidden="1">
      <c r="A16" s="166"/>
      <c r="B16" s="163" t="s">
        <v>172</v>
      </c>
      <c r="C16" s="167"/>
      <c r="D16" s="184">
        <f>Önkormányzat!D16+'Közösségi ház'!D18+'Védőnői szolgálat'!D18+Községgazdálkodás!D18+Közvilágítás!D18+'Út- híd üzemeltetés'!D18+Közfoglalkoztatás!D18</f>
        <v>0</v>
      </c>
      <c r="E16" s="165"/>
      <c r="F16" s="152"/>
    </row>
    <row r="17" spans="1:6" ht="18" customHeight="1">
      <c r="A17" s="162"/>
      <c r="B17" s="163" t="s">
        <v>137</v>
      </c>
      <c r="C17" s="164"/>
      <c r="D17" s="184">
        <f>Önkormányzat!D17+'Közösségi ház'!D19+'Védőnői szolgálat'!D19+Községgazdálkodás!D19+Közvilágítás!D19+'Út- híd üzemeltetés'!D19+Közfoglalkoztatás!D19</f>
        <v>6340</v>
      </c>
      <c r="E17" s="165"/>
      <c r="F17" s="152"/>
    </row>
    <row r="18" spans="1:6" ht="18" customHeight="1" hidden="1">
      <c r="A18" s="162"/>
      <c r="B18" s="163" t="s">
        <v>173</v>
      </c>
      <c r="C18" s="164"/>
      <c r="D18" s="184">
        <f>Önkormányzat!D18+'Közösségi ház'!D20+'Védőnői szolgálat'!D20+Községgazdálkodás!D20+Közvilágítás!D20+'Út- híd üzemeltetés'!D20+Közfoglalkoztatás!D20</f>
        <v>0</v>
      </c>
      <c r="E18" s="165"/>
      <c r="F18" s="152"/>
    </row>
    <row r="19" spans="1:6" ht="18" customHeight="1" hidden="1">
      <c r="A19" s="166"/>
      <c r="B19" s="163" t="s">
        <v>135</v>
      </c>
      <c r="C19" s="167"/>
      <c r="D19" s="184">
        <f>Önkormányzat!D19+'Közösségi ház'!D21+'Védőnői szolgálat'!D21+Községgazdálkodás!D21+Közvilágítás!D21+'Út- híd üzemeltetés'!D21+Közfoglalkoztatás!D21</f>
        <v>0</v>
      </c>
      <c r="E19" s="165"/>
      <c r="F19" s="152"/>
    </row>
    <row r="20" spans="1:6" ht="18" customHeight="1">
      <c r="A20" s="168"/>
      <c r="B20" s="169" t="s">
        <v>134</v>
      </c>
      <c r="C20" s="170"/>
      <c r="D20" s="184">
        <f>Önkormányzat!D20+'Közösségi ház'!D22+'Védőnői szolgálat'!D22+Községgazdálkodás!D22+Közvilágítás!D22+'Út- híd üzemeltetés'!D22+Közfoglalkoztatás!D22</f>
        <v>300</v>
      </c>
      <c r="E20" s="171"/>
      <c r="F20" s="152"/>
    </row>
    <row r="21" spans="1:6" ht="18" customHeight="1">
      <c r="A21" s="172">
        <v>2</v>
      </c>
      <c r="B21" s="173" t="s">
        <v>174</v>
      </c>
      <c r="C21" s="159"/>
      <c r="D21" s="160">
        <f>SUM(D22:D25)</f>
        <v>4047</v>
      </c>
      <c r="E21" s="174"/>
      <c r="F21" s="152"/>
    </row>
    <row r="22" spans="1:6" ht="18" customHeight="1">
      <c r="A22" s="162"/>
      <c r="B22" s="163" t="s">
        <v>71</v>
      </c>
      <c r="C22" s="164"/>
      <c r="D22" s="184">
        <f>Önkormányzat!D22+'Közösségi ház'!D24+'Védőnői szolgálat'!D24+Községgazdálkodás!D24+Közvilágítás!D24+'Út- híd üzemeltetés'!D24+Közfoglalkoztatás!D24</f>
        <v>3763</v>
      </c>
      <c r="E22" s="165"/>
      <c r="F22" s="152"/>
    </row>
    <row r="23" spans="1:6" ht="18" customHeight="1">
      <c r="A23" s="162"/>
      <c r="B23" s="163" t="s">
        <v>175</v>
      </c>
      <c r="C23" s="164"/>
      <c r="D23" s="184">
        <f>Önkormányzat!D23+'Közösségi ház'!D25+'Védőnői szolgálat'!D25+Községgazdálkodás!D25+Közvilágítás!D25+'Út- híd üzemeltetés'!D25+Közfoglalkoztatás!D25</f>
        <v>160</v>
      </c>
      <c r="E23" s="165"/>
      <c r="F23" s="152"/>
    </row>
    <row r="24" spans="1:6" ht="18" customHeight="1" hidden="1">
      <c r="A24" s="162"/>
      <c r="B24" s="163" t="s">
        <v>176</v>
      </c>
      <c r="C24" s="164"/>
      <c r="D24" s="184">
        <f>Önkormányzat!D24+'Közösségi ház'!D26+'Védőnői szolgálat'!D26+Községgazdálkodás!D26+Közvilágítás!D26+'Út- híd üzemeltetés'!D26+Közfoglalkoztatás!D26</f>
        <v>0</v>
      </c>
      <c r="E24" s="165"/>
      <c r="F24" s="152"/>
    </row>
    <row r="25" spans="1:6" ht="18" customHeight="1">
      <c r="A25" s="168"/>
      <c r="B25" s="169" t="s">
        <v>177</v>
      </c>
      <c r="C25" s="170"/>
      <c r="D25" s="184">
        <f>Önkormányzat!D25+'Közösségi ház'!D27+'Védőnői szolgálat'!D27+Községgazdálkodás!D27+Közvilágítás!D27+'Út- híd üzemeltetés'!D27+Közfoglalkoztatás!D27</f>
        <v>124</v>
      </c>
      <c r="E25" s="171"/>
      <c r="F25" s="152"/>
    </row>
    <row r="26" spans="1:6" ht="18" customHeight="1">
      <c r="A26" s="172">
        <v>3</v>
      </c>
      <c r="B26" s="175" t="s">
        <v>7</v>
      </c>
      <c r="C26" s="159"/>
      <c r="D26" s="160">
        <f>SUM(D27:D64)</f>
        <v>33936</v>
      </c>
      <c r="E26" s="174"/>
      <c r="F26" s="152"/>
    </row>
    <row r="27" spans="1:6" ht="18" customHeight="1">
      <c r="A27" s="166"/>
      <c r="B27" s="163" t="s">
        <v>112</v>
      </c>
      <c r="C27" s="167"/>
      <c r="D27" s="184">
        <f>Önkormányzat!D27+'Közösségi ház'!D29+'Védőnői szolgálat'!D29+Községgazdálkodás!D29+Közvilágítás!D29+'Út- híd üzemeltetés'!D29+Közfoglalkoztatás!D29</f>
        <v>25</v>
      </c>
      <c r="E27" s="165"/>
      <c r="F27" s="152"/>
    </row>
    <row r="28" spans="1:6" ht="18" customHeight="1">
      <c r="A28" s="162"/>
      <c r="B28" s="163" t="s">
        <v>113</v>
      </c>
      <c r="C28" s="164"/>
      <c r="D28" s="184">
        <f>Önkormányzat!D28+'Közösségi ház'!D30+'Védőnői szolgálat'!D30+Községgazdálkodás!D30+Közvilágítás!D30+'Út- híd üzemeltetés'!D30+Közfoglalkoztatás!D30</f>
        <v>23</v>
      </c>
      <c r="E28" s="165"/>
      <c r="F28" s="152"/>
    </row>
    <row r="29" spans="1:6" ht="18" customHeight="1">
      <c r="A29" s="162"/>
      <c r="B29" s="163" t="s">
        <v>114</v>
      </c>
      <c r="C29" s="167"/>
      <c r="D29" s="184">
        <f>Önkormányzat!D29+'Közösségi ház'!D31+'Védőnői szolgálat'!D31+Községgazdálkodás!D31+Közvilágítás!D31+'Út- híd üzemeltetés'!D31+Közfoglalkoztatás!D31</f>
        <v>20</v>
      </c>
      <c r="E29" s="165"/>
      <c r="F29" s="152"/>
    </row>
    <row r="30" spans="1:5" ht="18" customHeight="1" hidden="1">
      <c r="A30" s="162"/>
      <c r="B30" s="163" t="s">
        <v>178</v>
      </c>
      <c r="C30" s="164"/>
      <c r="D30" s="184">
        <f>Önkormányzat!D30+'Közösségi ház'!D32+'Védőnői szolgálat'!D32+Községgazdálkodás!D32+Közvilágítás!D32+'Út- híd üzemeltetés'!D32+Közfoglalkoztatás!D32</f>
        <v>0</v>
      </c>
      <c r="E30" s="165"/>
    </row>
    <row r="31" spans="1:5" ht="18" customHeight="1" hidden="1">
      <c r="A31" s="162"/>
      <c r="B31" s="163" t="s">
        <v>179</v>
      </c>
      <c r="C31" s="164"/>
      <c r="D31" s="184">
        <f>Önkormányzat!D31+'Közösségi ház'!D33+'Védőnői szolgálat'!D33+Községgazdálkodás!D33+Közvilágítás!D33+'Út- híd üzemeltetés'!D33+Közfoglalkoztatás!D33</f>
        <v>0</v>
      </c>
      <c r="E31" s="165"/>
    </row>
    <row r="32" spans="1:5" ht="18" customHeight="1">
      <c r="A32" s="162"/>
      <c r="B32" s="163" t="s">
        <v>180</v>
      </c>
      <c r="C32" s="164"/>
      <c r="D32" s="184">
        <f>Önkormányzat!D32+'Közösségi ház'!D34+'Védőnői szolgálat'!D34+Községgazdálkodás!D34+Közvilágítás!D34+'Út- híd üzemeltetés'!D34+Közfoglalkoztatás!D34</f>
        <v>575</v>
      </c>
      <c r="E32" s="165"/>
    </row>
    <row r="33" spans="1:5" ht="18" customHeight="1">
      <c r="A33" s="162"/>
      <c r="B33" s="163" t="s">
        <v>115</v>
      </c>
      <c r="C33" s="164"/>
      <c r="D33" s="184">
        <f>Önkormányzat!D33+'Közösségi ház'!D35+'Védőnői szolgálat'!D35+Községgazdálkodás!D35+Közvilágítás!D35+'Út- híd üzemeltetés'!D35+Közfoglalkoztatás!D35</f>
        <v>1030</v>
      </c>
      <c r="E33" s="165"/>
    </row>
    <row r="34" spans="1:5" ht="18" customHeight="1" hidden="1">
      <c r="A34" s="162"/>
      <c r="B34" s="163" t="s">
        <v>181</v>
      </c>
      <c r="C34" s="164"/>
      <c r="D34" s="184">
        <f>Önkormányzat!D34+'Közösségi ház'!D36+'Védőnői szolgálat'!D36+Községgazdálkodás!D36+Közvilágítás!D36+'Út- híd üzemeltetés'!D36+Közfoglalkoztatás!D36</f>
        <v>0</v>
      </c>
      <c r="E34" s="165"/>
    </row>
    <row r="35" spans="1:5" ht="18" customHeight="1">
      <c r="A35" s="162"/>
      <c r="B35" s="163" t="s">
        <v>182</v>
      </c>
      <c r="C35" s="164"/>
      <c r="D35" s="184">
        <f>Önkormányzat!D35+'Közösségi ház'!D37+'Védőnői szolgálat'!D37+Községgazdálkodás!D37+Közvilágítás!D37+'Út- híd üzemeltetés'!D37+Közfoglalkoztatás!D37</f>
        <v>4050</v>
      </c>
      <c r="E35" s="165"/>
    </row>
    <row r="36" spans="1:5" ht="18" customHeight="1">
      <c r="A36" s="162"/>
      <c r="B36" s="163" t="s">
        <v>116</v>
      </c>
      <c r="C36" s="164"/>
      <c r="D36" s="184">
        <f>Önkormányzat!D36+'Közösségi ház'!D38+'Védőnői szolgálat'!D38+Községgazdálkodás!D38+Közvilágítás!D38+'Út- híd üzemeltetés'!D38+Közfoglalkoztatás!D38</f>
        <v>270</v>
      </c>
      <c r="E36" s="165"/>
    </row>
    <row r="37" spans="1:5" ht="18" customHeight="1">
      <c r="A37" s="162"/>
      <c r="B37" s="163" t="s">
        <v>183</v>
      </c>
      <c r="C37" s="164"/>
      <c r="D37" s="184">
        <f>Önkormányzat!D37+'Közösségi ház'!D39+'Védőnői szolgálat'!D39+Községgazdálkodás!D39+Közvilágítás!D39+'Út- híd üzemeltetés'!D39+Közfoglalkoztatás!D39</f>
        <v>156</v>
      </c>
      <c r="E37" s="165"/>
    </row>
    <row r="38" spans="1:5" ht="18" customHeight="1">
      <c r="A38" s="162"/>
      <c r="B38" s="163" t="s">
        <v>117</v>
      </c>
      <c r="C38" s="164"/>
      <c r="D38" s="184">
        <f>Önkormányzat!D38+'Közösségi ház'!D40+'Védőnői szolgálat'!D40+Községgazdálkodás!D40+Közvilágítás!D40+'Út- híd üzemeltetés'!D40+Közfoglalkoztatás!D40</f>
        <v>78</v>
      </c>
      <c r="E38" s="165"/>
    </row>
    <row r="39" spans="1:5" ht="18" customHeight="1" hidden="1">
      <c r="A39" s="162"/>
      <c r="B39" s="163" t="s">
        <v>184</v>
      </c>
      <c r="C39" s="164"/>
      <c r="D39" s="184">
        <f>Önkormányzat!D39+'Közösségi ház'!D41+'Védőnői szolgálat'!D41+Községgazdálkodás!D41+Közvilágítás!D41+'Út- híd üzemeltetés'!D41+Közfoglalkoztatás!D41</f>
        <v>0</v>
      </c>
      <c r="E39" s="165"/>
    </row>
    <row r="40" spans="1:5" ht="18" customHeight="1">
      <c r="A40" s="162"/>
      <c r="B40" s="163" t="s">
        <v>185</v>
      </c>
      <c r="C40" s="164"/>
      <c r="D40" s="184">
        <f>Önkormányzat!D40+'Közösségi ház'!D42+'Védőnői szolgálat'!D42+Községgazdálkodás!D42+Közvilágítás!D42+'Út- híd üzemeltetés'!D42+Közfoglalkoztatás!D42</f>
        <v>445</v>
      </c>
      <c r="E40" s="165"/>
    </row>
    <row r="41" spans="1:5" ht="18" customHeight="1" hidden="1">
      <c r="A41" s="162"/>
      <c r="B41" s="163" t="s">
        <v>186</v>
      </c>
      <c r="C41" s="164"/>
      <c r="D41" s="184">
        <f>Önkormányzat!D41+'Közösségi ház'!D43+'Védőnői szolgálat'!D43+Községgazdálkodás!D43+Közvilágítás!D43+'Út- híd üzemeltetés'!D43+Közfoglalkoztatás!D43</f>
        <v>0</v>
      </c>
      <c r="E41" s="165"/>
    </row>
    <row r="42" spans="1:5" ht="18" customHeight="1">
      <c r="A42" s="162"/>
      <c r="B42" s="163" t="s">
        <v>118</v>
      </c>
      <c r="C42" s="164"/>
      <c r="D42" s="184">
        <f>Önkormányzat!D42+'Közösségi ház'!D44+'Védőnői szolgálat'!D44+Községgazdálkodás!D44+Közvilágítás!D44+'Út- híd üzemeltetés'!D44+Közfoglalkoztatás!D44</f>
        <v>3380</v>
      </c>
      <c r="E42" s="165"/>
    </row>
    <row r="43" spans="1:5" ht="18" customHeight="1">
      <c r="A43" s="162"/>
      <c r="B43" s="163" t="s">
        <v>119</v>
      </c>
      <c r="C43" s="164"/>
      <c r="D43" s="184">
        <f>Önkormányzat!D43+'Közösségi ház'!D45+'Védőnői szolgálat'!D45+Községgazdálkodás!D45+Közvilágítás!D45+'Út- híd üzemeltetés'!D45+Közfoglalkoztatás!D45</f>
        <v>5515</v>
      </c>
      <c r="E43" s="165"/>
    </row>
    <row r="44" spans="1:5" ht="18" customHeight="1">
      <c r="A44" s="162"/>
      <c r="B44" s="163" t="s">
        <v>120</v>
      </c>
      <c r="C44" s="164"/>
      <c r="D44" s="184">
        <f>Önkormányzat!D44+'Közösségi ház'!D46+'Védőnői szolgálat'!D46+Községgazdálkodás!D46+Közvilágítás!D46+'Út- híd üzemeltetés'!D46+Közfoglalkoztatás!D46</f>
        <v>375</v>
      </c>
      <c r="E44" s="165"/>
    </row>
    <row r="45" spans="1:5" ht="18" customHeight="1" hidden="1">
      <c r="A45" s="162"/>
      <c r="B45" s="163" t="s">
        <v>151</v>
      </c>
      <c r="C45" s="164"/>
      <c r="D45" s="184">
        <f>Önkormányzat!D45+'Közösségi ház'!D47+'Védőnői szolgálat'!D47+Községgazdálkodás!D47+Közvilágítás!D47+'Út- híd üzemeltetés'!D47+Közfoglalkoztatás!D47</f>
        <v>0</v>
      </c>
      <c r="E45" s="165"/>
    </row>
    <row r="46" spans="1:5" ht="18" customHeight="1">
      <c r="A46" s="162"/>
      <c r="B46" s="163" t="s">
        <v>187</v>
      </c>
      <c r="C46" s="164"/>
      <c r="D46" s="184">
        <f>Önkormányzat!D46+'Közösségi ház'!D48+'Védőnői szolgálat'!D48+Községgazdálkodás!D48+Közvilágítás!D48+'Út- híd üzemeltetés'!D48+Közfoglalkoztatás!D48</f>
        <v>400</v>
      </c>
      <c r="E46" s="165"/>
    </row>
    <row r="47" spans="1:5" ht="18" customHeight="1">
      <c r="A47" s="162"/>
      <c r="B47" s="163" t="s">
        <v>121</v>
      </c>
      <c r="C47" s="164"/>
      <c r="D47" s="184">
        <f>Önkormányzat!D47+'Közösségi ház'!D49+'Védőnői szolgálat'!D49+Községgazdálkodás!D49+Közvilágítás!D49+'Út- híd üzemeltetés'!D49+Közfoglalkoztatás!D49</f>
        <v>2800</v>
      </c>
      <c r="E47" s="165"/>
    </row>
    <row r="48" spans="1:5" ht="18" customHeight="1">
      <c r="A48" s="162"/>
      <c r="B48" s="163" t="s">
        <v>122</v>
      </c>
      <c r="C48" s="164"/>
      <c r="D48" s="184">
        <f>Önkormányzat!D48+'Közösségi ház'!D50+'Védőnői szolgálat'!D50+Községgazdálkodás!D50+Közvilágítás!D50+'Út- híd üzemeltetés'!D50+Közfoglalkoztatás!D50</f>
        <v>3000</v>
      </c>
      <c r="E48" s="165"/>
    </row>
    <row r="49" spans="1:5" ht="18" customHeight="1">
      <c r="A49" s="162"/>
      <c r="B49" s="163" t="s">
        <v>188</v>
      </c>
      <c r="C49" s="164"/>
      <c r="D49" s="184">
        <f>Önkormányzat!D49+'Közösségi ház'!D51+'Védőnői szolgálat'!D51+Községgazdálkodás!D51+Közvilágítás!D51+'Út- híd üzemeltetés'!D51+Közfoglalkoztatás!D51</f>
        <v>1200</v>
      </c>
      <c r="E49" s="165"/>
    </row>
    <row r="50" spans="1:5" ht="18" customHeight="1" hidden="1">
      <c r="A50" s="162"/>
      <c r="B50" s="163" t="s">
        <v>123</v>
      </c>
      <c r="C50" s="164"/>
      <c r="D50" s="184">
        <f>Önkormányzat!D50+'Közösségi ház'!D52+'Védőnői szolgálat'!D52+Községgazdálkodás!D52+Közvilágítás!D52+'Út- híd üzemeltetés'!D52+Közfoglalkoztatás!D52</f>
        <v>0</v>
      </c>
      <c r="E50" s="165"/>
    </row>
    <row r="51" spans="1:5" ht="18" customHeight="1">
      <c r="A51" s="162"/>
      <c r="B51" s="163" t="s">
        <v>136</v>
      </c>
      <c r="C51" s="164"/>
      <c r="D51" s="184">
        <f>Önkormányzat!D51+'Közösségi ház'!D53+'Védőnői szolgálat'!D53+Községgazdálkodás!D53+Közvilágítás!D53+'Út- híd üzemeltetés'!D53+Közfoglalkoztatás!D53</f>
        <v>340</v>
      </c>
      <c r="E51" s="165"/>
    </row>
    <row r="52" spans="1:5" ht="18" customHeight="1">
      <c r="A52" s="162"/>
      <c r="B52" s="163" t="s">
        <v>124</v>
      </c>
      <c r="C52" s="164"/>
      <c r="D52" s="184">
        <f>Önkormányzat!D52+'Közösségi ház'!D54+'Védőnői szolgálat'!D54+Községgazdálkodás!D54+Közvilágítás!D54+'Út- híd üzemeltetés'!D54+Közfoglalkoztatás!D54</f>
        <v>100</v>
      </c>
      <c r="E52" s="165"/>
    </row>
    <row r="53" spans="1:5" ht="18" customHeight="1">
      <c r="A53" s="162"/>
      <c r="B53" s="163" t="s">
        <v>189</v>
      </c>
      <c r="C53" s="164"/>
      <c r="D53" s="184">
        <f>Önkormányzat!D53+'Közösségi ház'!D55+'Védőnői szolgálat'!D55+Községgazdálkodás!D55+Közvilágítás!D55+'Út- híd üzemeltetés'!D55+Közfoglalkoztatás!D55</f>
        <v>90</v>
      </c>
      <c r="E53" s="165"/>
    </row>
    <row r="54" spans="1:5" ht="18" customHeight="1" hidden="1">
      <c r="A54" s="162"/>
      <c r="B54" s="163" t="s">
        <v>190</v>
      </c>
      <c r="C54" s="164"/>
      <c r="D54" s="184">
        <f>Önkormányzat!D54+'Közösségi ház'!D56+'Védőnői szolgálat'!D56+Községgazdálkodás!D56+Közvilágítás!D56+'Út- híd üzemeltetés'!D56+Közfoglalkoztatás!D56</f>
        <v>0</v>
      </c>
      <c r="E54" s="165"/>
    </row>
    <row r="55" spans="1:5" ht="18" customHeight="1">
      <c r="A55" s="162"/>
      <c r="B55" s="163" t="s">
        <v>125</v>
      </c>
      <c r="C55" s="164"/>
      <c r="D55" s="184">
        <f>Önkormányzat!D55+'Közösségi ház'!D57+'Védőnői szolgálat'!D57+Községgazdálkodás!D57+Közvilágítás!D57+'Út- híd üzemeltetés'!D57+Közfoglalkoztatás!D57</f>
        <v>1600</v>
      </c>
      <c r="E55" s="165"/>
    </row>
    <row r="56" spans="1:5" ht="18" customHeight="1">
      <c r="A56" s="162"/>
      <c r="B56" s="163" t="s">
        <v>208</v>
      </c>
      <c r="C56" s="164"/>
      <c r="D56" s="184">
        <f>Önkormányzat!D56</f>
        <v>500</v>
      </c>
      <c r="E56" s="165"/>
    </row>
    <row r="57" spans="1:5" ht="18" customHeight="1">
      <c r="A57" s="162"/>
      <c r="B57" s="163" t="s">
        <v>126</v>
      </c>
      <c r="C57" s="164"/>
      <c r="D57" s="184">
        <f>Önkormányzat!D57+'Közösségi ház'!D58+'Védőnői szolgálat'!D58+Községgazdálkodás!D58+Közvilágítás!D58+'Út- híd üzemeltetés'!D58+Közfoglalkoztatás!D58</f>
        <v>70</v>
      </c>
      <c r="E57" s="165"/>
    </row>
    <row r="58" spans="1:5" ht="18" customHeight="1">
      <c r="A58" s="162"/>
      <c r="B58" s="163" t="s">
        <v>127</v>
      </c>
      <c r="C58" s="164"/>
      <c r="D58" s="184">
        <f>Önkormányzat!D58+'Közösségi ház'!D59+'Védőnői szolgálat'!D59+Községgazdálkodás!D59+Közvilágítás!D59+'Út- híd üzemeltetés'!D59+Közfoglalkoztatás!D59</f>
        <v>460</v>
      </c>
      <c r="E58" s="165"/>
    </row>
    <row r="59" spans="1:5" ht="18" customHeight="1">
      <c r="A59" s="162"/>
      <c r="B59" s="163" t="s">
        <v>191</v>
      </c>
      <c r="C59" s="164"/>
      <c r="D59" s="184">
        <f>Önkormányzat!D59+'Közösségi ház'!D60+'Védőnői szolgálat'!D60+Községgazdálkodás!D60+Közvilágítás!D60+'Út- híd üzemeltetés'!D60+Közfoglalkoztatás!D60</f>
        <v>6831</v>
      </c>
      <c r="E59" s="165"/>
    </row>
    <row r="60" spans="1:5" ht="18" customHeight="1">
      <c r="A60" s="162"/>
      <c r="B60" s="163" t="s">
        <v>128</v>
      </c>
      <c r="C60" s="164"/>
      <c r="D60" s="184">
        <f>Önkormányzat!D60+'Közösségi ház'!D61+'Védőnői szolgálat'!D61+Községgazdálkodás!D61+Közvilágítás!D61+'Út- híd üzemeltetés'!D61+Közfoglalkoztatás!D61</f>
        <v>500</v>
      </c>
      <c r="E60" s="165"/>
    </row>
    <row r="61" spans="1:5" ht="18" customHeight="1" hidden="1">
      <c r="A61" s="162"/>
      <c r="B61" s="163" t="s">
        <v>73</v>
      </c>
      <c r="C61" s="164"/>
      <c r="D61" s="184">
        <f>Önkormányzat!D61+'Közösségi ház'!D62+'Védőnői szolgálat'!D62+Községgazdálkodás!D62+Közvilágítás!D62+'Út- híd üzemeltetés'!D62+Közfoglalkoztatás!D62</f>
        <v>0</v>
      </c>
      <c r="E61" s="165"/>
    </row>
    <row r="62" spans="1:5" ht="18" customHeight="1">
      <c r="A62" s="162"/>
      <c r="B62" s="163" t="s">
        <v>192</v>
      </c>
      <c r="C62" s="164"/>
      <c r="D62" s="184">
        <f>Önkormányzat!D62+'Közösségi ház'!D63+'Védőnői szolgálat'!D63+Községgazdálkodás!D63+Közvilágítás!D63+'Út- híd üzemeltetés'!D63+Közfoglalkoztatás!D63</f>
        <v>3</v>
      </c>
      <c r="E62" s="165"/>
    </row>
    <row r="63" spans="1:5" ht="18" customHeight="1" hidden="1">
      <c r="A63" s="162"/>
      <c r="B63" s="163" t="s">
        <v>72</v>
      </c>
      <c r="C63" s="164"/>
      <c r="D63" s="184">
        <f>Önkormányzat!D63+'Közösségi ház'!D64+'Védőnői szolgálat'!D64+Községgazdálkodás!D64+Közvilágítás!D64+'Út- híd üzemeltetés'!D64+Közfoglalkoztatás!D64</f>
        <v>0</v>
      </c>
      <c r="E63" s="165"/>
    </row>
    <row r="64" spans="1:5" ht="18" customHeight="1">
      <c r="A64" s="168"/>
      <c r="B64" s="169" t="s">
        <v>193</v>
      </c>
      <c r="C64" s="164"/>
      <c r="D64" s="184">
        <f>Önkormányzat!D64+'Közösségi ház'!D65+'Védőnői szolgálat'!D65+Községgazdálkodás!D65+Közvilágítás!D65+'Út- híd üzemeltetés'!D65+Közfoglalkoztatás!D65</f>
        <v>100</v>
      </c>
      <c r="E64" s="165"/>
    </row>
    <row r="65" spans="1:5" ht="18" customHeight="1">
      <c r="A65" s="259">
        <v>4</v>
      </c>
      <c r="B65" s="258" t="s">
        <v>138</v>
      </c>
      <c r="C65" s="260"/>
      <c r="D65" s="160">
        <f>D66</f>
        <v>4000</v>
      </c>
      <c r="E65" s="257"/>
    </row>
    <row r="66" spans="1:5" ht="18" customHeight="1">
      <c r="A66" s="168"/>
      <c r="B66" s="146" t="s">
        <v>204</v>
      </c>
      <c r="C66" s="170"/>
      <c r="D66" s="184">
        <f>Önkormányzat!D66+'Közösségi ház'!D67+'Védőnői szolgálat'!D67+Községgazdálkodás!D67+Közvilágítás!D67+'Út- híd üzemeltetés'!D67+Közfoglalkoztatás!D67</f>
        <v>4000</v>
      </c>
      <c r="E66" s="171"/>
    </row>
    <row r="67" spans="1:5" ht="18" customHeight="1">
      <c r="A67" s="177"/>
      <c r="B67" s="178" t="s">
        <v>1</v>
      </c>
      <c r="C67" s="179"/>
      <c r="D67" s="180">
        <f>D26+D21+D8+D65</f>
        <v>57567</v>
      </c>
      <c r="E67" s="181"/>
    </row>
    <row r="68" spans="1:5" ht="18.75">
      <c r="A68" s="132"/>
      <c r="B68" s="182"/>
      <c r="C68" s="182"/>
      <c r="D68" s="182"/>
      <c r="E68" s="182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9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72" t="s">
        <v>228</v>
      </c>
      <c r="C1" s="272"/>
      <c r="D1" s="272"/>
      <c r="E1" s="272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279" t="s">
        <v>152</v>
      </c>
      <c r="B5" s="279"/>
      <c r="C5" s="279"/>
      <c r="D5" s="279"/>
      <c r="E5" s="279"/>
    </row>
    <row r="6" spans="1:5" ht="18" customHeight="1">
      <c r="A6" s="279" t="s">
        <v>154</v>
      </c>
      <c r="B6" s="279"/>
      <c r="C6" s="279"/>
      <c r="D6" s="279"/>
      <c r="E6" s="279"/>
    </row>
    <row r="7" spans="1:6" ht="18" customHeight="1">
      <c r="A7" s="287" t="s">
        <v>197</v>
      </c>
      <c r="B7" s="287"/>
      <c r="C7" s="287"/>
      <c r="D7" s="287"/>
      <c r="E7" s="287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8"/>
      <c r="B11" s="85" t="s">
        <v>0</v>
      </c>
      <c r="C11" s="284" t="s">
        <v>158</v>
      </c>
      <c r="D11" s="285"/>
      <c r="E11" s="286"/>
    </row>
    <row r="12" spans="1:5" ht="18" customHeight="1">
      <c r="A12" s="99">
        <v>1</v>
      </c>
      <c r="B12" s="70" t="s">
        <v>210</v>
      </c>
      <c r="C12" s="88">
        <f>SUM(C13:C14)</f>
        <v>6000</v>
      </c>
      <c r="D12" s="73"/>
      <c r="E12" s="74"/>
    </row>
    <row r="13" spans="1:5" ht="18" customHeight="1">
      <c r="A13" s="100"/>
      <c r="B13" s="229" t="s">
        <v>211</v>
      </c>
      <c r="C13" s="237">
        <v>3000</v>
      </c>
      <c r="D13" s="235"/>
      <c r="E13" s="236"/>
    </row>
    <row r="14" spans="1:5" ht="18" customHeight="1">
      <c r="A14" s="100"/>
      <c r="B14" s="229" t="s">
        <v>212</v>
      </c>
      <c r="C14" s="238">
        <v>3000</v>
      </c>
      <c r="D14" s="237"/>
      <c r="E14" s="236"/>
    </row>
    <row r="15" spans="1:5" ht="18" customHeight="1">
      <c r="A15" s="99">
        <v>2</v>
      </c>
      <c r="B15" s="91" t="s">
        <v>213</v>
      </c>
      <c r="C15" s="79">
        <f>C18+C17+C16</f>
        <v>4421</v>
      </c>
      <c r="D15" s="73"/>
      <c r="E15" s="74"/>
    </row>
    <row r="16" spans="1:5" ht="18" customHeight="1">
      <c r="A16" s="261"/>
      <c r="B16" s="229" t="s">
        <v>214</v>
      </c>
      <c r="C16" s="234">
        <v>4021</v>
      </c>
      <c r="D16" s="75"/>
      <c r="E16" s="76"/>
    </row>
    <row r="17" spans="1:5" ht="18" customHeight="1">
      <c r="A17" s="261"/>
      <c r="B17" s="229" t="s">
        <v>19</v>
      </c>
      <c r="C17" s="234">
        <v>300</v>
      </c>
      <c r="D17" s="75"/>
      <c r="E17" s="76"/>
    </row>
    <row r="18" spans="1:5" ht="18" customHeight="1">
      <c r="A18" s="192"/>
      <c r="B18" s="229" t="s">
        <v>20</v>
      </c>
      <c r="C18" s="234">
        <v>100</v>
      </c>
      <c r="D18" s="235"/>
      <c r="E18" s="236"/>
    </row>
    <row r="19" spans="1:5" ht="18" customHeight="1">
      <c r="A19" s="193"/>
      <c r="B19" s="194" t="s">
        <v>67</v>
      </c>
      <c r="C19" s="195">
        <f>C12+C15</f>
        <v>10421</v>
      </c>
      <c r="D19" s="196"/>
      <c r="E19" s="197"/>
    </row>
    <row r="20" spans="1:5" ht="15.75">
      <c r="A20" s="101"/>
      <c r="B20" s="75"/>
      <c r="C20" s="75"/>
      <c r="D20" s="75"/>
      <c r="E20" s="75"/>
    </row>
    <row r="21" spans="1:5" ht="15.75">
      <c r="A21" s="101"/>
      <c r="B21" s="92"/>
      <c r="C21" s="89"/>
      <c r="D21" s="75"/>
      <c r="E21" s="75"/>
    </row>
    <row r="22" ht="15.75">
      <c r="C22" s="191"/>
    </row>
    <row r="23" ht="15.75">
      <c r="C23" s="191"/>
    </row>
    <row r="24" ht="15.75">
      <c r="C24" s="191"/>
    </row>
    <row r="25" ht="15.75">
      <c r="C25" s="191"/>
    </row>
    <row r="26" ht="15.75">
      <c r="C26" s="191"/>
    </row>
    <row r="27" ht="15.75">
      <c r="C27" s="191"/>
    </row>
    <row r="28" ht="15.75">
      <c r="C28" s="191"/>
    </row>
    <row r="29" ht="15.75">
      <c r="C29" s="191"/>
    </row>
    <row r="30" ht="15.75">
      <c r="C30" s="191"/>
    </row>
    <row r="31" ht="15.75">
      <c r="C31" s="191"/>
    </row>
    <row r="42" spans="1:5" ht="15.75">
      <c r="A42" s="126"/>
      <c r="B42" s="126"/>
      <c r="C42" s="126"/>
      <c r="D42" s="126"/>
      <c r="E42" s="126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24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72" t="s">
        <v>229</v>
      </c>
      <c r="C1" s="272"/>
      <c r="D1" s="272"/>
      <c r="E1" s="272"/>
    </row>
    <row r="2" spans="3:5" ht="18" customHeight="1">
      <c r="C2" s="93"/>
      <c r="D2" s="93"/>
      <c r="E2" s="93"/>
    </row>
    <row r="3" ht="18" customHeight="1"/>
    <row r="4" ht="18" customHeight="1"/>
    <row r="5" spans="1:5" ht="18" customHeight="1">
      <c r="A5" s="279" t="s">
        <v>152</v>
      </c>
      <c r="B5" s="279"/>
      <c r="C5" s="279"/>
      <c r="D5" s="279"/>
      <c r="E5" s="279"/>
    </row>
    <row r="6" spans="1:5" ht="18" customHeight="1">
      <c r="A6" s="279" t="s">
        <v>154</v>
      </c>
      <c r="B6" s="279"/>
      <c r="C6" s="279"/>
      <c r="D6" s="279"/>
      <c r="E6" s="279"/>
    </row>
    <row r="7" spans="1:5" ht="18" customHeight="1">
      <c r="A7" s="279" t="s">
        <v>24</v>
      </c>
      <c r="B7" s="279"/>
      <c r="C7" s="279"/>
      <c r="D7" s="279"/>
      <c r="E7" s="279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90"/>
      <c r="B11" s="183" t="s">
        <v>0</v>
      </c>
      <c r="C11" s="274" t="s">
        <v>158</v>
      </c>
      <c r="D11" s="275"/>
      <c r="E11" s="276"/>
    </row>
    <row r="12" spans="1:5" ht="18" customHeight="1">
      <c r="A12" s="239">
        <v>1</v>
      </c>
      <c r="B12" s="232" t="s">
        <v>69</v>
      </c>
      <c r="C12" s="240">
        <v>71818</v>
      </c>
      <c r="D12" s="241"/>
      <c r="E12" s="94"/>
    </row>
    <row r="13" spans="1:5" ht="18" customHeight="1">
      <c r="A13" s="239">
        <v>2</v>
      </c>
      <c r="B13" s="232" t="s">
        <v>25</v>
      </c>
      <c r="C13" s="234">
        <v>40</v>
      </c>
      <c r="D13" s="235"/>
      <c r="E13" s="76"/>
    </row>
    <row r="14" spans="1:5" ht="18" customHeight="1">
      <c r="A14" s="239">
        <v>3</v>
      </c>
      <c r="B14" s="232" t="s">
        <v>26</v>
      </c>
      <c r="C14" s="234">
        <v>20</v>
      </c>
      <c r="D14" s="235"/>
      <c r="E14" s="76"/>
    </row>
    <row r="15" spans="1:5" ht="18" customHeight="1">
      <c r="A15" s="239">
        <v>4</v>
      </c>
      <c r="B15" s="232" t="s">
        <v>27</v>
      </c>
      <c r="C15" s="234">
        <v>10</v>
      </c>
      <c r="D15" s="235"/>
      <c r="E15" s="76"/>
    </row>
    <row r="16" spans="1:5" ht="18" customHeight="1">
      <c r="A16" s="239">
        <v>5</v>
      </c>
      <c r="B16" s="232" t="s">
        <v>28</v>
      </c>
      <c r="C16" s="234">
        <v>8</v>
      </c>
      <c r="D16" s="235"/>
      <c r="E16" s="76"/>
    </row>
    <row r="17" spans="1:5" ht="18" customHeight="1">
      <c r="A17" s="239">
        <v>7</v>
      </c>
      <c r="B17" s="232" t="s">
        <v>18</v>
      </c>
      <c r="C17" s="234">
        <v>964</v>
      </c>
      <c r="D17" s="235"/>
      <c r="E17" s="76"/>
    </row>
    <row r="18" spans="1:5" ht="18" customHeight="1">
      <c r="A18" s="239">
        <v>8</v>
      </c>
      <c r="B18" s="232" t="s">
        <v>22</v>
      </c>
      <c r="C18" s="234">
        <v>75</v>
      </c>
      <c r="D18" s="235"/>
      <c r="E18" s="76"/>
    </row>
    <row r="19" spans="1:5" ht="18" customHeight="1">
      <c r="A19" s="239">
        <v>9</v>
      </c>
      <c r="B19" s="232" t="s">
        <v>129</v>
      </c>
      <c r="C19" s="234">
        <v>560</v>
      </c>
      <c r="D19" s="242"/>
      <c r="E19" s="90"/>
    </row>
    <row r="20" spans="1:5" ht="18" customHeight="1">
      <c r="A20" s="239">
        <v>10</v>
      </c>
      <c r="B20" s="232" t="s">
        <v>130</v>
      </c>
      <c r="C20" s="234">
        <v>70</v>
      </c>
      <c r="D20" s="235"/>
      <c r="E20" s="76"/>
    </row>
    <row r="21" spans="1:5" ht="18" customHeight="1">
      <c r="A21" s="239">
        <v>11</v>
      </c>
      <c r="B21" s="232" t="s">
        <v>131</v>
      </c>
      <c r="C21" s="243">
        <v>30</v>
      </c>
      <c r="D21" s="235"/>
      <c r="E21" s="76"/>
    </row>
    <row r="22" spans="1:5" ht="16.5">
      <c r="A22" s="127"/>
      <c r="B22" s="206" t="s">
        <v>63</v>
      </c>
      <c r="C22" s="195">
        <f>SUM(C12:C21)</f>
        <v>73595</v>
      </c>
      <c r="D22" s="196"/>
      <c r="E22" s="83"/>
    </row>
    <row r="23" spans="1:5" ht="15.75">
      <c r="A23" s="128"/>
      <c r="B23" s="75"/>
      <c r="C23" s="75"/>
      <c r="D23" s="75"/>
      <c r="E23" s="75"/>
    </row>
    <row r="24" spans="1:5" ht="15.75">
      <c r="A24" s="128"/>
      <c r="B24" s="75"/>
      <c r="C24" s="75"/>
      <c r="D24" s="75"/>
      <c r="E24" s="75"/>
    </row>
    <row r="25" spans="1:5" ht="15.75">
      <c r="A25" s="128"/>
      <c r="B25" s="75"/>
      <c r="C25" s="75"/>
      <c r="D25" s="75"/>
      <c r="E25" s="75"/>
    </row>
    <row r="40" spans="2:5" ht="15.75">
      <c r="B40" s="126"/>
      <c r="C40" s="126"/>
      <c r="D40" s="126"/>
      <c r="E40" s="126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0" customWidth="1"/>
    <col min="2" max="2" width="44.625" style="95" customWidth="1"/>
    <col min="3" max="3" width="22.625" style="95" customWidth="1"/>
    <col min="4" max="4" width="9.125" style="95" customWidth="1"/>
    <col min="5" max="5" width="8.125" style="95" customWidth="1"/>
    <col min="6" max="16384" width="9.125" style="95" customWidth="1"/>
  </cols>
  <sheetData>
    <row r="1" spans="1:5" ht="18" customHeight="1">
      <c r="A1" s="11"/>
      <c r="B1" s="272" t="s">
        <v>230</v>
      </c>
      <c r="C1" s="272"/>
      <c r="D1" s="272"/>
      <c r="E1" s="272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87" t="s">
        <v>152</v>
      </c>
      <c r="B5" s="287"/>
      <c r="C5" s="287"/>
      <c r="D5" s="287"/>
      <c r="E5" s="287"/>
    </row>
    <row r="6" spans="1:5" ht="18" customHeight="1">
      <c r="A6" s="287" t="s">
        <v>154</v>
      </c>
      <c r="B6" s="287"/>
      <c r="C6" s="287"/>
      <c r="D6" s="287"/>
      <c r="E6" s="287"/>
    </row>
    <row r="7" spans="1:5" ht="18" customHeight="1">
      <c r="A7" s="287" t="s">
        <v>2</v>
      </c>
      <c r="B7" s="287"/>
      <c r="C7" s="287"/>
      <c r="D7" s="287"/>
      <c r="E7" s="287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89" t="s">
        <v>0</v>
      </c>
      <c r="C11" s="288" t="s">
        <v>158</v>
      </c>
      <c r="D11" s="288"/>
      <c r="E11" s="271"/>
    </row>
    <row r="12" spans="1:5" ht="18" customHeight="1">
      <c r="A12" s="228">
        <v>1</v>
      </c>
      <c r="B12" s="231" t="s">
        <v>153</v>
      </c>
      <c r="C12" s="244">
        <v>616</v>
      </c>
      <c r="D12" s="223"/>
      <c r="E12" s="209"/>
    </row>
    <row r="13" spans="1:5" ht="18" customHeight="1">
      <c r="A13" s="228">
        <v>2</v>
      </c>
      <c r="B13" s="231" t="s">
        <v>155</v>
      </c>
      <c r="C13" s="244">
        <v>44000</v>
      </c>
      <c r="D13" s="223"/>
      <c r="E13" s="209"/>
    </row>
    <row r="14" spans="1:5" ht="18" customHeight="1">
      <c r="A14" s="228">
        <v>3</v>
      </c>
      <c r="B14" s="231" t="s">
        <v>206</v>
      </c>
      <c r="C14" s="244">
        <v>3500</v>
      </c>
      <c r="D14" s="223"/>
      <c r="E14" s="209"/>
    </row>
    <row r="15" spans="1:5" ht="18" customHeight="1">
      <c r="A15" s="228">
        <v>4</v>
      </c>
      <c r="B15" s="231" t="s">
        <v>205</v>
      </c>
      <c r="C15" s="244">
        <v>7500</v>
      </c>
      <c r="D15" s="223"/>
      <c r="E15" s="209"/>
    </row>
    <row r="16" spans="1:5" ht="18" customHeight="1">
      <c r="A16" s="228">
        <v>5</v>
      </c>
      <c r="B16" s="231" t="s">
        <v>156</v>
      </c>
      <c r="C16" s="244">
        <v>5000</v>
      </c>
      <c r="D16" s="223"/>
      <c r="E16" s="209"/>
    </row>
    <row r="17" spans="1:5" ht="18" customHeight="1">
      <c r="A17" s="228">
        <v>6</v>
      </c>
      <c r="B17" s="231" t="s">
        <v>143</v>
      </c>
      <c r="C17" s="244">
        <v>5000</v>
      </c>
      <c r="D17" s="223"/>
      <c r="E17" s="209"/>
    </row>
    <row r="18" spans="1:5" ht="18" customHeight="1">
      <c r="A18" s="228">
        <v>7</v>
      </c>
      <c r="B18" s="231" t="s">
        <v>157</v>
      </c>
      <c r="C18" s="244">
        <v>1000</v>
      </c>
      <c r="D18" s="223"/>
      <c r="E18" s="209"/>
    </row>
    <row r="19" spans="1:5" ht="18" customHeight="1">
      <c r="A19" s="228">
        <v>8</v>
      </c>
      <c r="B19" s="231" t="s">
        <v>159</v>
      </c>
      <c r="C19" s="244">
        <v>500</v>
      </c>
      <c r="D19" s="223"/>
      <c r="E19" s="209"/>
    </row>
    <row r="20" spans="1:5" ht="18" customHeight="1">
      <c r="A20" s="228">
        <v>9</v>
      </c>
      <c r="B20" s="231" t="s">
        <v>199</v>
      </c>
      <c r="C20" s="244">
        <v>1000</v>
      </c>
      <c r="D20" s="223"/>
      <c r="E20" s="209"/>
    </row>
    <row r="21" spans="1:5" ht="18" customHeight="1">
      <c r="A21" s="119"/>
      <c r="B21" s="206" t="s">
        <v>17</v>
      </c>
      <c r="C21" s="207">
        <f>SUM(C12:C20)</f>
        <v>68116</v>
      </c>
      <c r="D21" s="208"/>
      <c r="E21" s="97"/>
    </row>
    <row r="22" ht="18" customHeight="1"/>
    <row r="23" ht="18" customHeight="1"/>
    <row r="24" ht="18" customHeight="1"/>
    <row r="26" spans="1:3" ht="15.75">
      <c r="A26" s="129"/>
      <c r="B26" s="13"/>
      <c r="C26" s="28"/>
    </row>
    <row r="27" spans="1:3" ht="15.75">
      <c r="A27" s="129"/>
      <c r="B27" s="13"/>
      <c r="C27" s="28"/>
    </row>
    <row r="44" spans="1:5" ht="15.75">
      <c r="A44" s="11"/>
      <c r="B44" s="18"/>
      <c r="C44" s="18"/>
      <c r="D44" s="18"/>
      <c r="E44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" sqref="E1:I1"/>
    </sheetView>
  </sheetViews>
  <sheetFormatPr defaultColWidth="9.00390625" defaultRowHeight="12.75"/>
  <cols>
    <col min="1" max="1" width="2.875" style="60" customWidth="1"/>
    <col min="2" max="2" width="55.75390625" style="60" customWidth="1"/>
    <col min="3" max="8" width="11.25390625" style="60" customWidth="1"/>
    <col min="9" max="9" width="10.75390625" style="60" customWidth="1"/>
    <col min="10" max="16384" width="9.125" style="60" customWidth="1"/>
  </cols>
  <sheetData>
    <row r="1" spans="1:9" ht="15.75">
      <c r="A1" s="10"/>
      <c r="B1" s="10"/>
      <c r="C1" s="10"/>
      <c r="D1" s="10"/>
      <c r="E1" s="272" t="s">
        <v>231</v>
      </c>
      <c r="F1" s="272"/>
      <c r="G1" s="272"/>
      <c r="H1" s="272"/>
      <c r="I1" s="272"/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13" ht="15.75">
      <c r="A3" s="273" t="s">
        <v>152</v>
      </c>
      <c r="B3" s="273"/>
      <c r="C3" s="273"/>
      <c r="D3" s="273"/>
      <c r="E3" s="273"/>
      <c r="F3" s="273"/>
      <c r="G3" s="273"/>
      <c r="H3" s="273"/>
      <c r="I3" s="273"/>
      <c r="J3" s="61"/>
      <c r="K3" s="61"/>
      <c r="L3" s="61"/>
      <c r="M3" s="61"/>
    </row>
    <row r="4" spans="1:13" ht="15.75">
      <c r="A4" s="273" t="s">
        <v>154</v>
      </c>
      <c r="B4" s="273"/>
      <c r="C4" s="273"/>
      <c r="D4" s="273"/>
      <c r="E4" s="273"/>
      <c r="F4" s="273"/>
      <c r="G4" s="273"/>
      <c r="H4" s="273"/>
      <c r="I4" s="273"/>
      <c r="J4" s="61"/>
      <c r="K4" s="61"/>
      <c r="L4" s="61"/>
      <c r="M4" s="61"/>
    </row>
    <row r="5" spans="1:13" ht="15.75">
      <c r="A5" s="273" t="s">
        <v>92</v>
      </c>
      <c r="B5" s="273"/>
      <c r="C5" s="273"/>
      <c r="D5" s="273"/>
      <c r="E5" s="273"/>
      <c r="F5" s="273"/>
      <c r="G5" s="273"/>
      <c r="H5" s="273"/>
      <c r="I5" s="273"/>
      <c r="J5" s="61"/>
      <c r="K5" s="61"/>
      <c r="L5" s="61"/>
      <c r="M5" s="61"/>
    </row>
    <row r="6" spans="1:9" ht="15.75">
      <c r="A6" s="10"/>
      <c r="B6" s="10"/>
      <c r="C6" s="10"/>
      <c r="D6" s="10"/>
      <c r="E6" s="10"/>
      <c r="F6" s="10"/>
      <c r="G6" s="295" t="s">
        <v>80</v>
      </c>
      <c r="H6" s="295"/>
      <c r="I6" s="295"/>
    </row>
    <row r="7" spans="1:9" ht="15" customHeight="1">
      <c r="A7" s="62"/>
      <c r="B7" s="297" t="s">
        <v>95</v>
      </c>
      <c r="C7" s="297" t="s">
        <v>81</v>
      </c>
      <c r="D7" s="297" t="s">
        <v>82</v>
      </c>
      <c r="E7" s="291" t="s">
        <v>7</v>
      </c>
      <c r="F7" s="289" t="s">
        <v>83</v>
      </c>
      <c r="G7" s="291" t="s">
        <v>24</v>
      </c>
      <c r="H7" s="291" t="s">
        <v>2</v>
      </c>
      <c r="I7" s="293" t="s">
        <v>1</v>
      </c>
    </row>
    <row r="8" spans="1:9" ht="15" customHeight="1">
      <c r="A8" s="63"/>
      <c r="B8" s="298"/>
      <c r="C8" s="298"/>
      <c r="D8" s="298"/>
      <c r="E8" s="292"/>
      <c r="F8" s="290"/>
      <c r="G8" s="292"/>
      <c r="H8" s="292"/>
      <c r="I8" s="294"/>
    </row>
    <row r="9" spans="1:9" ht="15" customHeight="1">
      <c r="A9" s="296"/>
      <c r="B9" s="64" t="s">
        <v>74</v>
      </c>
      <c r="C9" s="65">
        <f>Önkormányzat!D8</f>
        <v>9860</v>
      </c>
      <c r="D9" s="31">
        <f>Önkormányzat!D21</f>
        <v>2747</v>
      </c>
      <c r="E9" s="31">
        <f>Önkormányzat!D26+Önkormányzat!D65</f>
        <v>28504</v>
      </c>
      <c r="F9" s="31">
        <f>Pénzellátások!C19</f>
        <v>10421</v>
      </c>
      <c r="G9" s="31">
        <f>'Átadott pénzeszközök'!C22-'Átadott pénzeszközök'!C12</f>
        <v>1777</v>
      </c>
      <c r="H9" s="31">
        <f>'Fejlesztési kiadások'!C21</f>
        <v>68116</v>
      </c>
      <c r="I9" s="31">
        <f aca="true" t="shared" si="0" ref="I9:I18">SUM(C9:H9)</f>
        <v>121425</v>
      </c>
    </row>
    <row r="10" spans="1:9" ht="15" customHeight="1">
      <c r="A10" s="296"/>
      <c r="B10" s="64" t="s">
        <v>4</v>
      </c>
      <c r="C10" s="31">
        <f>'Közösségi ház'!D10</f>
        <v>2417</v>
      </c>
      <c r="D10" s="31">
        <f>'Közösségi ház'!D23</f>
        <v>539</v>
      </c>
      <c r="E10" s="31">
        <f>'Közösségi ház'!D28</f>
        <v>2149</v>
      </c>
      <c r="F10" s="31">
        <v>0</v>
      </c>
      <c r="G10" s="31">
        <v>0</v>
      </c>
      <c r="H10" s="31">
        <v>0</v>
      </c>
      <c r="I10" s="31">
        <f t="shared" si="0"/>
        <v>5105</v>
      </c>
    </row>
    <row r="11" spans="1:9" ht="15" customHeight="1">
      <c r="A11" s="296"/>
      <c r="B11" s="64" t="s">
        <v>94</v>
      </c>
      <c r="C11" s="31">
        <f>'Védőnői szolgálat'!D10</f>
        <v>2307</v>
      </c>
      <c r="D11" s="31">
        <f>'Védőnői szolgálat'!D23</f>
        <v>626</v>
      </c>
      <c r="E11" s="31">
        <f>'Védőnői szolgálat'!D28</f>
        <v>392</v>
      </c>
      <c r="F11" s="31">
        <v>0</v>
      </c>
      <c r="G11" s="31">
        <v>0</v>
      </c>
      <c r="H11" s="31">
        <v>0</v>
      </c>
      <c r="I11" s="31">
        <f t="shared" si="0"/>
        <v>3325</v>
      </c>
    </row>
    <row r="12" spans="1:9" ht="15" customHeight="1">
      <c r="A12" s="296"/>
      <c r="B12" s="64" t="s">
        <v>96</v>
      </c>
      <c r="C12" s="31">
        <v>0</v>
      </c>
      <c r="D12" s="31">
        <v>0</v>
      </c>
      <c r="E12" s="31">
        <f>Községgazdálkodás!D66</f>
        <v>1156</v>
      </c>
      <c r="F12" s="31">
        <v>0</v>
      </c>
      <c r="G12" s="31">
        <v>0</v>
      </c>
      <c r="H12" s="31">
        <v>0</v>
      </c>
      <c r="I12" s="31">
        <f t="shared" si="0"/>
        <v>1156</v>
      </c>
    </row>
    <row r="13" spans="1:9" ht="15" customHeight="1">
      <c r="A13" s="296"/>
      <c r="B13" s="64" t="s">
        <v>85</v>
      </c>
      <c r="C13" s="31">
        <v>0</v>
      </c>
      <c r="D13" s="31">
        <v>0</v>
      </c>
      <c r="E13" s="31">
        <f>Közvilágítás!D66</f>
        <v>4750</v>
      </c>
      <c r="F13" s="31">
        <v>0</v>
      </c>
      <c r="G13" s="31">
        <v>0</v>
      </c>
      <c r="H13" s="31">
        <v>0</v>
      </c>
      <c r="I13" s="31">
        <f t="shared" si="0"/>
        <v>4750</v>
      </c>
    </row>
    <row r="14" spans="1:9" ht="15" customHeight="1">
      <c r="A14" s="296"/>
      <c r="B14" s="64" t="s">
        <v>87</v>
      </c>
      <c r="C14" s="31">
        <v>0</v>
      </c>
      <c r="D14" s="31">
        <v>0</v>
      </c>
      <c r="E14" s="31">
        <f>'Út- híd üzemeltetés'!D66</f>
        <v>985</v>
      </c>
      <c r="F14" s="31">
        <v>0</v>
      </c>
      <c r="G14" s="31">
        <v>0</v>
      </c>
      <c r="H14" s="31">
        <v>0</v>
      </c>
      <c r="I14" s="31">
        <f t="shared" si="0"/>
        <v>985</v>
      </c>
    </row>
    <row r="15" spans="1:9" ht="15" customHeight="1">
      <c r="A15" s="296"/>
      <c r="B15" s="64" t="s">
        <v>97</v>
      </c>
      <c r="C15" s="31">
        <f>Közfoglalkoztatás!D10</f>
        <v>1000</v>
      </c>
      <c r="D15" s="31">
        <f>Közfoglalkoztatás!D23</f>
        <v>135</v>
      </c>
      <c r="E15" s="31">
        <v>0</v>
      </c>
      <c r="F15" s="31">
        <v>0</v>
      </c>
      <c r="G15" s="31">
        <v>0</v>
      </c>
      <c r="H15" s="31">
        <v>0</v>
      </c>
      <c r="I15" s="31">
        <f t="shared" si="0"/>
        <v>1135</v>
      </c>
    </row>
    <row r="16" spans="1:9" ht="15" customHeight="1">
      <c r="A16" s="67"/>
      <c r="B16" s="64" t="s">
        <v>84</v>
      </c>
      <c r="C16" s="31">
        <v>29972</v>
      </c>
      <c r="D16" s="31">
        <v>8291</v>
      </c>
      <c r="E16" s="31">
        <v>2220</v>
      </c>
      <c r="F16" s="31">
        <v>0</v>
      </c>
      <c r="G16" s="31">
        <v>0</v>
      </c>
      <c r="H16" s="31"/>
      <c r="I16" s="31">
        <f t="shared" si="0"/>
        <v>40483</v>
      </c>
    </row>
    <row r="17" spans="1:9" ht="15" customHeight="1">
      <c r="A17" s="67"/>
      <c r="B17" s="64" t="s">
        <v>86</v>
      </c>
      <c r="C17" s="65">
        <v>18242</v>
      </c>
      <c r="D17" s="31">
        <v>4938</v>
      </c>
      <c r="E17" s="31">
        <v>8155</v>
      </c>
      <c r="F17" s="31">
        <v>0</v>
      </c>
      <c r="G17" s="31">
        <v>0</v>
      </c>
      <c r="H17" s="31"/>
      <c r="I17" s="31">
        <f t="shared" si="0"/>
        <v>31335</v>
      </c>
    </row>
    <row r="18" spans="1:9" ht="15" customHeight="1">
      <c r="A18" s="64"/>
      <c r="B18" s="64" t="s">
        <v>1</v>
      </c>
      <c r="C18" s="31">
        <f aca="true" t="shared" si="1" ref="C18:H18">SUM(C9:C17)</f>
        <v>63798</v>
      </c>
      <c r="D18" s="31">
        <f t="shared" si="1"/>
        <v>17276</v>
      </c>
      <c r="E18" s="31">
        <f t="shared" si="1"/>
        <v>48311</v>
      </c>
      <c r="F18" s="31">
        <f t="shared" si="1"/>
        <v>10421</v>
      </c>
      <c r="G18" s="31">
        <f t="shared" si="1"/>
        <v>1777</v>
      </c>
      <c r="H18" s="31">
        <f t="shared" si="1"/>
        <v>68116</v>
      </c>
      <c r="I18" s="31">
        <f t="shared" si="0"/>
        <v>209699</v>
      </c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44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8.75">
      <c r="A29" s="131"/>
      <c r="B29" s="131"/>
      <c r="C29" s="131"/>
      <c r="D29" s="131"/>
      <c r="E29" s="131"/>
      <c r="F29" s="131"/>
      <c r="G29" s="131"/>
      <c r="H29" s="131"/>
      <c r="I29" s="131"/>
    </row>
  </sheetData>
  <sheetProtection/>
  <mergeCells count="14">
    <mergeCell ref="A9:A15"/>
    <mergeCell ref="E1:I1"/>
    <mergeCell ref="B7:B8"/>
    <mergeCell ref="C7:C8"/>
    <mergeCell ref="D7:D8"/>
    <mergeCell ref="E7:E8"/>
    <mergeCell ref="F7:F8"/>
    <mergeCell ref="G7:G8"/>
    <mergeCell ref="H7:H8"/>
    <mergeCell ref="I7:I8"/>
    <mergeCell ref="A3:I3"/>
    <mergeCell ref="A4:I4"/>
    <mergeCell ref="A5:I5"/>
    <mergeCell ref="G6:I6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8" customHeight="1">
      <c r="A1" s="10"/>
      <c r="B1" s="10"/>
      <c r="D1" s="272" t="s">
        <v>232</v>
      </c>
      <c r="E1" s="272"/>
      <c r="F1" s="272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287" t="s">
        <v>152</v>
      </c>
      <c r="B4" s="287"/>
      <c r="C4" s="287"/>
      <c r="D4" s="287"/>
      <c r="E4" s="287"/>
      <c r="F4" s="287"/>
    </row>
    <row r="5" spans="1:6" ht="18" customHeight="1">
      <c r="A5" s="287" t="s">
        <v>154</v>
      </c>
      <c r="B5" s="287"/>
      <c r="C5" s="287"/>
      <c r="D5" s="287"/>
      <c r="E5" s="287"/>
      <c r="F5" s="287"/>
    </row>
    <row r="6" spans="1:6" ht="18" customHeight="1">
      <c r="A6" s="287" t="s">
        <v>60</v>
      </c>
      <c r="B6" s="287"/>
      <c r="C6" s="287"/>
      <c r="D6" s="287"/>
      <c r="E6" s="287"/>
      <c r="F6" s="287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8</v>
      </c>
      <c r="B9" s="270" t="s">
        <v>158</v>
      </c>
      <c r="C9" s="271"/>
      <c r="D9" s="96" t="s">
        <v>14</v>
      </c>
      <c r="E9" s="270" t="s">
        <v>158</v>
      </c>
      <c r="F9" s="271"/>
    </row>
    <row r="10" spans="1:6" ht="18" customHeight="1">
      <c r="A10" s="216" t="s">
        <v>141</v>
      </c>
      <c r="B10" s="217">
        <f>Bevételek!C10</f>
        <v>101110</v>
      </c>
      <c r="C10" s="218"/>
      <c r="D10" s="219" t="s">
        <v>44</v>
      </c>
      <c r="E10" s="220">
        <f>Működési!D8</f>
        <v>15584</v>
      </c>
      <c r="F10" s="218"/>
    </row>
    <row r="11" spans="1:6" ht="18" customHeight="1">
      <c r="A11" s="216" t="s">
        <v>142</v>
      </c>
      <c r="B11" s="221">
        <f>Bevételek!C16</f>
        <v>4125</v>
      </c>
      <c r="C11" s="222"/>
      <c r="D11" s="223" t="s">
        <v>140</v>
      </c>
      <c r="E11" s="221">
        <f>Működési!D21</f>
        <v>4047</v>
      </c>
      <c r="F11" s="222"/>
    </row>
    <row r="12" spans="1:6" ht="18" customHeight="1">
      <c r="A12" s="216" t="s">
        <v>139</v>
      </c>
      <c r="B12" s="221">
        <f>E17-B10-B11-B13</f>
        <v>39216</v>
      </c>
      <c r="C12" s="222"/>
      <c r="D12" s="223" t="s">
        <v>7</v>
      </c>
      <c r="E12" s="221">
        <f>Működési!D26</f>
        <v>33936</v>
      </c>
      <c r="F12" s="222"/>
    </row>
    <row r="13" spans="1:6" ht="18" customHeight="1">
      <c r="A13" s="216" t="s">
        <v>106</v>
      </c>
      <c r="B13" s="221">
        <f>Bevételek!C28</f>
        <v>1361</v>
      </c>
      <c r="C13" s="222"/>
      <c r="D13" s="223" t="s">
        <v>138</v>
      </c>
      <c r="E13" s="221">
        <f>Működési!D65</f>
        <v>4000</v>
      </c>
      <c r="F13" s="222"/>
    </row>
    <row r="14" spans="1:6" ht="18" customHeight="1">
      <c r="A14" s="216"/>
      <c r="B14" s="221"/>
      <c r="C14" s="222"/>
      <c r="D14" s="223" t="s">
        <v>59</v>
      </c>
      <c r="E14" s="221">
        <f>Pénzellátások!C19</f>
        <v>10421</v>
      </c>
      <c r="F14" s="222"/>
    </row>
    <row r="15" spans="1:6" ht="18" customHeight="1">
      <c r="A15" s="216"/>
      <c r="B15" s="221"/>
      <c r="C15" s="222"/>
      <c r="D15" s="223" t="s">
        <v>24</v>
      </c>
      <c r="E15" s="221">
        <f>'Átadott pénzeszközök'!C22</f>
        <v>73595</v>
      </c>
      <c r="F15" s="222"/>
    </row>
    <row r="16" spans="1:6" ht="18" customHeight="1">
      <c r="A16" s="216"/>
      <c r="B16" s="221"/>
      <c r="C16" s="222"/>
      <c r="D16" s="223" t="s">
        <v>65</v>
      </c>
      <c r="E16" s="221">
        <f>Mérleg!E14</f>
        <v>4229</v>
      </c>
      <c r="F16" s="222"/>
    </row>
    <row r="17" spans="1:7" ht="18" customHeight="1">
      <c r="A17" s="212" t="s">
        <v>61</v>
      </c>
      <c r="B17" s="213">
        <f>SUM(B10:B16)</f>
        <v>145812</v>
      </c>
      <c r="C17" s="214"/>
      <c r="D17" s="215" t="s">
        <v>62</v>
      </c>
      <c r="E17" s="213">
        <f>SUM(E10:E16)</f>
        <v>145812</v>
      </c>
      <c r="F17" s="214"/>
      <c r="G17" s="104"/>
    </row>
    <row r="18" spans="1:7" ht="18" customHeight="1">
      <c r="A18" s="13"/>
      <c r="B18" s="13"/>
      <c r="C18" s="13"/>
      <c r="D18" s="13"/>
      <c r="E18" s="13"/>
      <c r="F18" s="13"/>
      <c r="G18" s="104"/>
    </row>
    <row r="19" spans="1:7" ht="15.75">
      <c r="A19" s="13"/>
      <c r="B19" s="13"/>
      <c r="C19" s="13"/>
      <c r="D19" s="13"/>
      <c r="E19" s="13"/>
      <c r="F19" s="13"/>
      <c r="G19" s="104"/>
    </row>
    <row r="20" spans="1:7" ht="15.75">
      <c r="A20" s="13"/>
      <c r="B20" s="13"/>
      <c r="C20" s="13"/>
      <c r="D20" s="13"/>
      <c r="E20" s="13"/>
      <c r="F20" s="13"/>
      <c r="G20" s="104"/>
    </row>
    <row r="21" spans="1:7" ht="15.75">
      <c r="A21" s="13"/>
      <c r="B21" s="13"/>
      <c r="C21" s="13"/>
      <c r="D21" s="13"/>
      <c r="E21" s="13"/>
      <c r="F21" s="13"/>
      <c r="G21" s="104"/>
    </row>
    <row r="22" spans="1:7" ht="15.75">
      <c r="A22" s="13"/>
      <c r="B22" s="13"/>
      <c r="C22" s="47"/>
      <c r="D22" s="13"/>
      <c r="E22" s="13"/>
      <c r="F22" s="13"/>
      <c r="G22" s="104"/>
    </row>
    <row r="23" spans="1:7" ht="15.75">
      <c r="A23" s="27"/>
      <c r="B23" s="27"/>
      <c r="C23" s="27"/>
      <c r="D23" s="27"/>
      <c r="E23" s="27"/>
      <c r="F23" s="27"/>
      <c r="G23" s="104"/>
    </row>
    <row r="24" spans="1:7" ht="15.75">
      <c r="A24" s="105"/>
      <c r="B24" s="105"/>
      <c r="C24" s="105"/>
      <c r="D24" s="105"/>
      <c r="E24" s="105"/>
      <c r="F24" s="105"/>
      <c r="G24" s="104"/>
    </row>
    <row r="25" spans="1:7" ht="15.75">
      <c r="A25" s="13"/>
      <c r="B25" s="13"/>
      <c r="C25" s="13"/>
      <c r="D25" s="13"/>
      <c r="E25" s="13"/>
      <c r="F25" s="13"/>
      <c r="G25" s="104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5.75">
      <c r="A1" s="10"/>
      <c r="B1" s="10"/>
      <c r="D1" s="272" t="s">
        <v>233</v>
      </c>
      <c r="E1" s="272"/>
      <c r="F1" s="272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287" t="s">
        <v>152</v>
      </c>
      <c r="B4" s="287"/>
      <c r="C4" s="287"/>
      <c r="D4" s="287"/>
      <c r="E4" s="287"/>
      <c r="F4" s="287"/>
    </row>
    <row r="5" spans="1:6" ht="16.5">
      <c r="A5" s="287" t="s">
        <v>154</v>
      </c>
      <c r="B5" s="287"/>
      <c r="C5" s="287"/>
      <c r="D5" s="287"/>
      <c r="E5" s="287"/>
      <c r="F5" s="287"/>
    </row>
    <row r="6" spans="1:6" ht="16.5">
      <c r="A6" s="287" t="s">
        <v>58</v>
      </c>
      <c r="B6" s="287"/>
      <c r="C6" s="287"/>
      <c r="D6" s="287"/>
      <c r="E6" s="287"/>
      <c r="F6" s="287"/>
    </row>
    <row r="7" spans="1:6" ht="15.75">
      <c r="A7" s="102"/>
      <c r="B7" s="102"/>
      <c r="C7" s="102"/>
      <c r="D7" s="102"/>
      <c r="E7" s="102"/>
      <c r="F7" s="102"/>
    </row>
    <row r="8" spans="1:6" ht="15.75">
      <c r="A8" s="13"/>
      <c r="B8" s="13"/>
      <c r="C8" s="13"/>
      <c r="D8" s="13"/>
      <c r="E8" s="13"/>
      <c r="F8" s="27"/>
    </row>
    <row r="9" spans="1:6" ht="16.5">
      <c r="A9" s="200" t="s">
        <v>8</v>
      </c>
      <c r="B9" s="299" t="s">
        <v>158</v>
      </c>
      <c r="C9" s="300"/>
      <c r="D9" s="201" t="s">
        <v>14</v>
      </c>
      <c r="E9" s="299" t="s">
        <v>158</v>
      </c>
      <c r="F9" s="300"/>
    </row>
    <row r="10" spans="1:6" ht="15">
      <c r="A10" s="245" t="s">
        <v>144</v>
      </c>
      <c r="B10" s="246">
        <f>B11+B12</f>
        <v>8883</v>
      </c>
      <c r="C10" s="222"/>
      <c r="D10" s="247" t="s">
        <v>15</v>
      </c>
      <c r="E10" s="248">
        <f>SUM(E11:E16)</f>
        <v>61116</v>
      </c>
      <c r="F10" s="218"/>
    </row>
    <row r="11" spans="1:6" ht="15.75">
      <c r="A11" s="216" t="s">
        <v>10</v>
      </c>
      <c r="B11" s="249">
        <f>Bevételek!C21</f>
        <v>6100</v>
      </c>
      <c r="C11" s="222"/>
      <c r="D11" s="231" t="s">
        <v>153</v>
      </c>
      <c r="E11" s="244">
        <f>'Fejlesztési kiadások'!C12</f>
        <v>616</v>
      </c>
      <c r="F11" s="222"/>
    </row>
    <row r="12" spans="1:6" ht="15.75">
      <c r="A12" s="216" t="s">
        <v>89</v>
      </c>
      <c r="B12" s="249">
        <f>E10+E17-B11-B13</f>
        <v>2783</v>
      </c>
      <c r="C12" s="222"/>
      <c r="D12" s="231" t="s">
        <v>155</v>
      </c>
      <c r="E12" s="244">
        <f>'Fejlesztési kiadások'!C13</f>
        <v>44000</v>
      </c>
      <c r="F12" s="222"/>
    </row>
    <row r="13" spans="1:6" ht="15.75">
      <c r="A13" s="245" t="s">
        <v>110</v>
      </c>
      <c r="B13" s="246">
        <f>Bevételek!C33</f>
        <v>59233</v>
      </c>
      <c r="C13" s="222"/>
      <c r="D13" s="231" t="s">
        <v>206</v>
      </c>
      <c r="E13" s="244">
        <f>'Fejlesztési kiadások'!C14</f>
        <v>3500</v>
      </c>
      <c r="F13" s="222"/>
    </row>
    <row r="14" spans="1:6" ht="15.75">
      <c r="A14" s="245"/>
      <c r="B14" s="246"/>
      <c r="C14" s="222"/>
      <c r="D14" s="231" t="s">
        <v>205</v>
      </c>
      <c r="E14" s="244">
        <f>'Fejlesztési kiadások'!C15</f>
        <v>7500</v>
      </c>
      <c r="F14" s="222"/>
    </row>
    <row r="15" spans="1:6" ht="15.75">
      <c r="A15" s="216"/>
      <c r="B15" s="249"/>
      <c r="C15" s="222"/>
      <c r="D15" s="231" t="s">
        <v>156</v>
      </c>
      <c r="E15" s="244">
        <f>'Fejlesztési kiadások'!C16</f>
        <v>5000</v>
      </c>
      <c r="F15" s="222"/>
    </row>
    <row r="16" spans="1:6" ht="15.75">
      <c r="A16" s="216"/>
      <c r="B16" s="249"/>
      <c r="C16" s="222"/>
      <c r="D16" s="231" t="s">
        <v>159</v>
      </c>
      <c r="E16" s="249">
        <f>'Fejlesztési kiadások'!C19</f>
        <v>500</v>
      </c>
      <c r="F16" s="222"/>
    </row>
    <row r="17" spans="1:6" ht="15.75">
      <c r="A17" s="216"/>
      <c r="B17" s="249"/>
      <c r="C17" s="222"/>
      <c r="D17" s="251" t="s">
        <v>200</v>
      </c>
      <c r="E17" s="246">
        <f>SUM(E18:E20)</f>
        <v>7000</v>
      </c>
      <c r="F17" s="222"/>
    </row>
    <row r="18" spans="1:6" ht="15.75">
      <c r="A18" s="216"/>
      <c r="B18" s="249"/>
      <c r="C18" s="222"/>
      <c r="D18" s="231" t="s">
        <v>143</v>
      </c>
      <c r="E18" s="249">
        <f>'Fejlesztési kiadások'!C17</f>
        <v>5000</v>
      </c>
      <c r="F18" s="222"/>
    </row>
    <row r="19" spans="1:6" ht="15.75">
      <c r="A19" s="216"/>
      <c r="B19" s="249"/>
      <c r="C19" s="222"/>
      <c r="D19" s="231" t="s">
        <v>157</v>
      </c>
      <c r="E19" s="249">
        <f>'Fejlesztési kiadások'!C18</f>
        <v>1000</v>
      </c>
      <c r="F19" s="222"/>
    </row>
    <row r="20" spans="1:6" ht="15.75">
      <c r="A20" s="216"/>
      <c r="B20" s="249"/>
      <c r="C20" s="222"/>
      <c r="D20" s="231" t="s">
        <v>199</v>
      </c>
      <c r="E20" s="249">
        <f>'Fejlesztési kiadások'!C20</f>
        <v>1000</v>
      </c>
      <c r="F20" s="222"/>
    </row>
    <row r="21" spans="1:7" ht="16.5">
      <c r="A21" s="212" t="s">
        <v>16</v>
      </c>
      <c r="B21" s="250">
        <f>B10+B13</f>
        <v>68116</v>
      </c>
      <c r="C21" s="214"/>
      <c r="D21" s="215" t="s">
        <v>17</v>
      </c>
      <c r="E21" s="250">
        <f>E10+E17</f>
        <v>68116</v>
      </c>
      <c r="F21" s="214"/>
      <c r="G21" s="104"/>
    </row>
    <row r="22" spans="1:7" ht="15.75">
      <c r="A22" s="13"/>
      <c r="B22" s="13"/>
      <c r="C22" s="13"/>
      <c r="D22" s="13"/>
      <c r="E22" s="13"/>
      <c r="F22" s="13"/>
      <c r="G22" s="104"/>
    </row>
    <row r="23" spans="1:7" ht="15.75">
      <c r="A23" s="13"/>
      <c r="B23" s="13"/>
      <c r="C23" s="13"/>
      <c r="D23" s="13"/>
      <c r="E23" s="13"/>
      <c r="F23" s="13"/>
      <c r="G23" s="104"/>
    </row>
    <row r="24" spans="1:7" ht="15.75">
      <c r="A24" s="13"/>
      <c r="B24" s="13"/>
      <c r="C24" s="13"/>
      <c r="D24" s="13"/>
      <c r="E24" s="13"/>
      <c r="F24" s="13"/>
      <c r="G24" s="104"/>
    </row>
    <row r="25" spans="1:7" ht="15.75">
      <c r="A25" s="13"/>
      <c r="B25" s="13"/>
      <c r="C25" s="47"/>
      <c r="D25" s="13"/>
      <c r="E25" s="13"/>
      <c r="F25" s="13"/>
      <c r="G25" s="104"/>
    </row>
    <row r="26" spans="1:7" ht="15.75">
      <c r="A26" s="13"/>
      <c r="B26" s="13"/>
      <c r="C26" s="47"/>
      <c r="D26" s="13"/>
      <c r="E26" s="13"/>
      <c r="F26" s="13"/>
      <c r="G26" s="104"/>
    </row>
    <row r="27" spans="1:7" ht="15.75">
      <c r="A27" s="13"/>
      <c r="B27" s="13"/>
      <c r="C27" s="13"/>
      <c r="D27" s="13"/>
      <c r="E27" s="13"/>
      <c r="F27" s="13"/>
      <c r="G27" s="104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8"/>
      <c r="B29" s="18"/>
      <c r="C29" s="18"/>
      <c r="D29" s="18"/>
      <c r="E29" s="18"/>
      <c r="F29" s="18"/>
    </row>
    <row r="31" spans="1:3" ht="15.75">
      <c r="A31" s="13"/>
      <c r="B31" s="28"/>
      <c r="C31" s="104"/>
    </row>
    <row r="32" spans="1:3" ht="15.75">
      <c r="A32" s="13"/>
      <c r="B32" s="28"/>
      <c r="C32" s="104"/>
    </row>
    <row r="33" spans="1:3" ht="15.75">
      <c r="A33" s="13"/>
      <c r="B33" s="28"/>
      <c r="C33" s="104"/>
    </row>
    <row r="34" spans="1:3" ht="15.75">
      <c r="A34" s="13"/>
      <c r="B34" s="28"/>
      <c r="C34" s="104"/>
    </row>
    <row r="35" spans="1:3" ht="15.75">
      <c r="A35" s="13"/>
      <c r="B35" s="28"/>
      <c r="C35" s="104"/>
    </row>
    <row r="36" spans="1:3" ht="15.75">
      <c r="A36" s="13"/>
      <c r="B36" s="28"/>
      <c r="C36" s="104"/>
    </row>
    <row r="37" spans="1:3" ht="15.75">
      <c r="A37" s="13"/>
      <c r="B37" s="28"/>
      <c r="C37" s="104"/>
    </row>
    <row r="38" spans="1:3" ht="15.75">
      <c r="A38" s="13"/>
      <c r="B38" s="28"/>
      <c r="C38" s="104"/>
    </row>
    <row r="39" spans="1:3" ht="15.75">
      <c r="A39" s="13"/>
      <c r="B39" s="28"/>
      <c r="C39" s="104"/>
    </row>
    <row r="40" spans="1:3" ht="15.75">
      <c r="A40" s="13"/>
      <c r="B40" s="28"/>
      <c r="C40" s="104"/>
    </row>
    <row r="41" spans="1:3" ht="15">
      <c r="A41" s="104"/>
      <c r="B41" s="104"/>
      <c r="C41" s="104"/>
    </row>
    <row r="42" spans="1:3" ht="15">
      <c r="A42" s="104"/>
      <c r="B42" s="104"/>
      <c r="C42" s="104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2016-02-09T14:48:30Z</cp:lastPrinted>
  <dcterms:created xsi:type="dcterms:W3CDTF">1997-01-17T14:02:09Z</dcterms:created>
  <dcterms:modified xsi:type="dcterms:W3CDTF">2016-02-23T12:48:52Z</dcterms:modified>
  <cp:category/>
  <cp:version/>
  <cp:contentType/>
  <cp:contentStatus/>
</cp:coreProperties>
</file>