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 Hiány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<sst xmlns="http://schemas.openxmlformats.org/spreadsheetml/2006/main" count="42" uniqueCount="37">
  <si>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Személyi</t>
  </si>
  <si>
    <t>Járulék</t>
  </si>
  <si>
    <t>Dologi</t>
  </si>
  <si>
    <t>Felhalmozási</t>
  </si>
  <si>
    <t>Főösszeg</t>
  </si>
  <si>
    <t>Bevételek</t>
  </si>
  <si>
    <t>Intézmény</t>
  </si>
  <si>
    <t>BEVÉTEL</t>
  </si>
  <si>
    <t>Működési</t>
  </si>
  <si>
    <t>KIADÁS</t>
  </si>
  <si>
    <t xml:space="preserve">Működési </t>
  </si>
  <si>
    <t>Önkormányzat int.</t>
  </si>
  <si>
    <t xml:space="preserve">Felhalmozási </t>
  </si>
  <si>
    <t>Költségvetési hiány részletezése</t>
  </si>
  <si>
    <t>Hiány/Többletű</t>
  </si>
  <si>
    <t>Intézmény finanszírozás</t>
  </si>
  <si>
    <t>Költségvetési főösszeg</t>
  </si>
  <si>
    <t>Finanszírozási műveletek</t>
  </si>
  <si>
    <t>Polgármesteri Hivatal:</t>
  </si>
  <si>
    <t>Gondozási Központ:</t>
  </si>
  <si>
    <t>Pénzforgalmi főösszeg</t>
  </si>
  <si>
    <t>Önkormányzat összesen</t>
  </si>
  <si>
    <t>Kiadások</t>
  </si>
  <si>
    <t>Ellátottak pénzbeli juttatásai</t>
  </si>
  <si>
    <t>Egyéb működési célú  kiadások</t>
  </si>
  <si>
    <t>Beruházások</t>
  </si>
  <si>
    <t>Felújítások</t>
  </si>
  <si>
    <t>Egyéb felhalmozási kiadások</t>
  </si>
  <si>
    <t xml:space="preserve">Polgármesteri Hivatal </t>
  </si>
  <si>
    <t xml:space="preserve">Gondozási Központ </t>
  </si>
  <si>
    <t>Óvoda</t>
  </si>
  <si>
    <t>Óvoda:</t>
  </si>
  <si>
    <t>- hiány /többlet</t>
  </si>
  <si>
    <t>Finanszírozási kiadások</t>
  </si>
  <si>
    <t>Finanszírozási</t>
  </si>
  <si>
    <t xml:space="preserve"> </t>
  </si>
  <si>
    <t xml:space="preserve">2.  melléklet  a   3/2017. (IV. 18.) önkormányzati rendelethez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</si>
</sst>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35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34" borderId="41" xfId="0" applyNumberFormat="1" applyFill="1" applyBorder="1" applyAlignment="1">
      <alignment/>
    </xf>
    <xf numFmtId="3" fontId="0" fillId="34" borderId="42" xfId="0" applyNumberFormat="1" applyFill="1" applyBorder="1" applyAlignment="1">
      <alignment/>
    </xf>
    <xf numFmtId="3" fontId="1" fillId="34" borderId="43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44" xfId="0" applyNumberFormat="1" applyBorder="1" applyAlignment="1">
      <alignment/>
    </xf>
    <xf numFmtId="3" fontId="0" fillId="34" borderId="45" xfId="0" applyNumberFormat="1" applyFill="1" applyBorder="1" applyAlignment="1">
      <alignment/>
    </xf>
    <xf numFmtId="3" fontId="0" fillId="34" borderId="46" xfId="0" applyNumberFormat="1" applyFill="1" applyBorder="1" applyAlignment="1">
      <alignment/>
    </xf>
    <xf numFmtId="3" fontId="1" fillId="34" borderId="47" xfId="0" applyNumberFormat="1" applyFont="1" applyFill="1" applyBorder="1" applyAlignment="1">
      <alignment/>
    </xf>
    <xf numFmtId="3" fontId="1" fillId="34" borderId="48" xfId="0" applyNumberFormat="1" applyFon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1" fillId="34" borderId="50" xfId="0" applyNumberFormat="1" applyFont="1" applyFill="1" applyBorder="1" applyAlignment="1">
      <alignment/>
    </xf>
    <xf numFmtId="3" fontId="0" fillId="0" borderId="48" xfId="0" applyNumberFormat="1" applyBorder="1" applyAlignment="1">
      <alignment/>
    </xf>
    <xf numFmtId="3" fontId="0" fillId="34" borderId="50" xfId="0" applyNumberFormat="1" applyFont="1" applyFill="1" applyBorder="1" applyAlignment="1">
      <alignment/>
    </xf>
    <xf numFmtId="3" fontId="0" fillId="34" borderId="51" xfId="0" applyNumberFormat="1" applyFont="1" applyFill="1" applyBorder="1" applyAlignment="1">
      <alignment/>
    </xf>
    <xf numFmtId="3" fontId="0" fillId="34" borderId="52" xfId="0" applyNumberFormat="1" applyFont="1" applyFill="1" applyBorder="1" applyAlignment="1">
      <alignment/>
    </xf>
    <xf numFmtId="3" fontId="0" fillId="33" borderId="53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1" fillId="34" borderId="55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0" fillId="34" borderId="28" xfId="0" applyNumberFormat="1" applyFont="1" applyFill="1" applyBorder="1" applyAlignment="1">
      <alignment/>
    </xf>
    <xf numFmtId="3" fontId="0" fillId="34" borderId="56" xfId="0" applyNumberFormat="1" applyFont="1" applyFill="1" applyBorder="1" applyAlignment="1">
      <alignment/>
    </xf>
    <xf numFmtId="3" fontId="0" fillId="33" borderId="57" xfId="0" applyNumberFormat="1" applyFill="1" applyBorder="1" applyAlignment="1">
      <alignment/>
    </xf>
    <xf numFmtId="3" fontId="0" fillId="0" borderId="58" xfId="0" applyNumberFormat="1" applyBorder="1" applyAlignment="1">
      <alignment/>
    </xf>
    <xf numFmtId="3" fontId="1" fillId="34" borderId="59" xfId="0" applyNumberFormat="1" applyFont="1" applyFill="1" applyBorder="1" applyAlignment="1">
      <alignment/>
    </xf>
    <xf numFmtId="3" fontId="0" fillId="0" borderId="5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1" fillId="34" borderId="62" xfId="0" applyNumberFormat="1" applyFont="1" applyFill="1" applyBorder="1" applyAlignment="1">
      <alignment/>
    </xf>
    <xf numFmtId="3" fontId="1" fillId="34" borderId="63" xfId="0" applyNumberFormat="1" applyFont="1" applyFill="1" applyBorder="1" applyAlignment="1">
      <alignment/>
    </xf>
    <xf numFmtId="3" fontId="1" fillId="34" borderId="5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4" borderId="53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1" fillId="34" borderId="64" xfId="0" applyNumberFormat="1" applyFont="1" applyFill="1" applyBorder="1" applyAlignment="1">
      <alignment/>
    </xf>
    <xf numFmtId="3" fontId="0" fillId="0" borderId="65" xfId="0" applyNumberFormat="1" applyBorder="1" applyAlignment="1">
      <alignment/>
    </xf>
    <xf numFmtId="3" fontId="1" fillId="34" borderId="66" xfId="0" applyNumberFormat="1" applyFont="1" applyFill="1" applyBorder="1" applyAlignment="1">
      <alignment/>
    </xf>
    <xf numFmtId="3" fontId="1" fillId="34" borderId="67" xfId="0" applyNumberFormat="1" applyFont="1" applyFill="1" applyBorder="1" applyAlignment="1">
      <alignment/>
    </xf>
    <xf numFmtId="0" fontId="0" fillId="0" borderId="68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" fillId="0" borderId="7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79" xfId="0" applyFont="1" applyBorder="1" applyAlignment="1" quotePrefix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4.421875" style="0" customWidth="1"/>
    <col min="2" max="2" width="11.7109375" style="0" bestFit="1" customWidth="1"/>
    <col min="3" max="3" width="11.140625" style="0" bestFit="1" customWidth="1"/>
    <col min="4" max="4" width="13.140625" style="0" customWidth="1"/>
    <col min="5" max="5" width="14.28125" style="0" customWidth="1"/>
    <col min="6" max="6" width="11.421875" style="0" customWidth="1"/>
    <col min="7" max="7" width="11.140625" style="0" bestFit="1" customWidth="1"/>
    <col min="8" max="8" width="12.7109375" style="0" customWidth="1"/>
    <col min="9" max="9" width="14.57421875" style="0" customWidth="1"/>
    <col min="10" max="10" width="12.00390625" style="0" customWidth="1"/>
    <col min="11" max="11" width="11.140625" style="0" bestFit="1" customWidth="1"/>
    <col min="12" max="12" width="12.00390625" style="0" bestFit="1" customWidth="1"/>
    <col min="13" max="13" width="13.140625" style="0" bestFit="1" customWidth="1"/>
  </cols>
  <sheetData>
    <row r="1" spans="1:13" ht="12.75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2.75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3.5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5:8" ht="14.25" thickBot="1" thickTop="1">
      <c r="E8" s="32" t="s">
        <v>5</v>
      </c>
      <c r="F8" s="3"/>
      <c r="G8" s="46">
        <v>806893142</v>
      </c>
      <c r="H8" s="2"/>
    </row>
    <row r="9" spans="5:8" ht="12.75">
      <c r="E9" s="33" t="s">
        <v>22</v>
      </c>
      <c r="F9" s="4"/>
      <c r="G9" s="5"/>
      <c r="H9" s="1"/>
    </row>
    <row r="10" spans="5:8" ht="12.75">
      <c r="E10" s="105" t="s">
        <v>0</v>
      </c>
      <c r="F10" s="106"/>
      <c r="G10" s="5"/>
      <c r="H10" s="50">
        <v>294931862</v>
      </c>
    </row>
    <row r="11" spans="5:8" ht="12.75">
      <c r="E11" s="105" t="s">
        <v>1</v>
      </c>
      <c r="F11" s="106"/>
      <c r="G11" s="5"/>
      <c r="H11" s="50">
        <v>61194955</v>
      </c>
    </row>
    <row r="12" spans="5:8" ht="12.75">
      <c r="E12" s="105" t="s">
        <v>2</v>
      </c>
      <c r="F12" s="106"/>
      <c r="G12" s="5"/>
      <c r="H12" s="50">
        <v>164142715</v>
      </c>
    </row>
    <row r="13" spans="5:8" ht="29.25" customHeight="1">
      <c r="E13" s="91" t="s">
        <v>23</v>
      </c>
      <c r="F13" s="92"/>
      <c r="G13" s="5"/>
      <c r="H13" s="51">
        <v>29852680</v>
      </c>
    </row>
    <row r="14" spans="5:8" ht="29.25" customHeight="1">
      <c r="E14" s="91" t="s">
        <v>24</v>
      </c>
      <c r="F14" s="92"/>
      <c r="G14" s="5"/>
      <c r="H14" s="51">
        <v>79892858</v>
      </c>
    </row>
    <row r="15" spans="5:8" ht="15" customHeight="1">
      <c r="E15" s="114" t="s">
        <v>25</v>
      </c>
      <c r="F15" s="115"/>
      <c r="G15" s="5"/>
      <c r="H15" s="51">
        <v>58243967</v>
      </c>
    </row>
    <row r="16" spans="5:8" ht="12.75">
      <c r="E16" s="105" t="s">
        <v>26</v>
      </c>
      <c r="F16" s="106"/>
      <c r="G16" s="5"/>
      <c r="H16" s="52">
        <v>9842287</v>
      </c>
    </row>
    <row r="17" spans="5:8" ht="12.75">
      <c r="E17" s="105" t="s">
        <v>27</v>
      </c>
      <c r="F17" s="106"/>
      <c r="G17" s="5"/>
      <c r="H17" s="50">
        <v>2900000</v>
      </c>
    </row>
    <row r="18" spans="5:8" ht="12.75">
      <c r="E18" s="45" t="s">
        <v>33</v>
      </c>
      <c r="F18" s="4"/>
      <c r="G18" s="5"/>
      <c r="H18" s="50">
        <v>105891818</v>
      </c>
    </row>
    <row r="19" spans="5:8" ht="13.5" thickBot="1">
      <c r="E19" s="6"/>
      <c r="F19" s="8"/>
      <c r="G19" s="47">
        <f>SUM(G8:G16)</f>
        <v>806893142</v>
      </c>
      <c r="H19" s="53">
        <f>SUM(H10:H18)</f>
        <v>806893142</v>
      </c>
    </row>
    <row r="20" spans="5:11" ht="12.75">
      <c r="E20" s="34" t="s">
        <v>14</v>
      </c>
      <c r="F20" s="7"/>
      <c r="G20" s="48">
        <f>(H19-G19)</f>
        <v>0</v>
      </c>
      <c r="H20" s="54"/>
      <c r="K20" t="s">
        <v>35</v>
      </c>
    </row>
    <row r="21" spans="5:8" ht="13.5" thickBot="1">
      <c r="E21" s="30" t="s">
        <v>4</v>
      </c>
      <c r="F21" s="31"/>
      <c r="G21" s="49">
        <f>SUM(G19:G20)</f>
        <v>806893142</v>
      </c>
      <c r="H21" s="55">
        <f>SUM(H19:H20)</f>
        <v>806893142</v>
      </c>
    </row>
    <row r="22" ht="14.25" thickBot="1" thickTop="1"/>
    <row r="23" spans="1:13" ht="12.75">
      <c r="A23" s="103" t="s">
        <v>6</v>
      </c>
      <c r="B23" s="107" t="s">
        <v>7</v>
      </c>
      <c r="C23" s="97" t="s">
        <v>8</v>
      </c>
      <c r="D23" s="112" t="s">
        <v>3</v>
      </c>
      <c r="E23" s="93" t="s">
        <v>34</v>
      </c>
      <c r="F23" s="95" t="s">
        <v>9</v>
      </c>
      <c r="G23" s="97" t="s">
        <v>10</v>
      </c>
      <c r="H23" s="112" t="s">
        <v>3</v>
      </c>
      <c r="I23" s="110" t="s">
        <v>34</v>
      </c>
      <c r="J23" s="116" t="s">
        <v>32</v>
      </c>
      <c r="K23" s="101" t="s">
        <v>10</v>
      </c>
      <c r="L23" s="99" t="s">
        <v>12</v>
      </c>
      <c r="M23" s="89" t="s">
        <v>34</v>
      </c>
    </row>
    <row r="24" spans="1:13" ht="13.5" thickBot="1">
      <c r="A24" s="104"/>
      <c r="B24" s="108"/>
      <c r="C24" s="98"/>
      <c r="D24" s="113"/>
      <c r="E24" s="94"/>
      <c r="F24" s="96"/>
      <c r="G24" s="98"/>
      <c r="H24" s="113"/>
      <c r="I24" s="111"/>
      <c r="J24" s="117"/>
      <c r="K24" s="102"/>
      <c r="L24" s="100"/>
      <c r="M24" s="90"/>
    </row>
    <row r="25" spans="1:13" ht="14.25" customHeight="1">
      <c r="A25" s="17" t="s">
        <v>11</v>
      </c>
      <c r="B25" s="56">
        <f>SUM(C25:E25)</f>
        <v>769274534</v>
      </c>
      <c r="C25" s="57">
        <v>505441657</v>
      </c>
      <c r="D25" s="58">
        <v>55596051</v>
      </c>
      <c r="E25" s="59">
        <v>208236826</v>
      </c>
      <c r="F25" s="60">
        <f>SUM(G25:I25)</f>
        <v>619568449</v>
      </c>
      <c r="G25" s="61">
        <v>443231377</v>
      </c>
      <c r="H25" s="58">
        <v>70445254</v>
      </c>
      <c r="I25" s="59">
        <v>105891818</v>
      </c>
      <c r="J25" s="60">
        <f aca="true" t="shared" si="0" ref="J25:M28">(B25-F25)</f>
        <v>149706085</v>
      </c>
      <c r="K25" s="62">
        <f t="shared" si="0"/>
        <v>62210280</v>
      </c>
      <c r="L25" s="63">
        <f t="shared" si="0"/>
        <v>-14849203</v>
      </c>
      <c r="M25" s="64">
        <f t="shared" si="0"/>
        <v>102345008</v>
      </c>
    </row>
    <row r="26" spans="1:13" ht="14.25" customHeight="1">
      <c r="A26" s="9" t="s">
        <v>28</v>
      </c>
      <c r="B26" s="56">
        <f>SUM(C26:E26)</f>
        <v>1802990</v>
      </c>
      <c r="C26" s="65">
        <v>1753723</v>
      </c>
      <c r="D26" s="66">
        <v>0</v>
      </c>
      <c r="E26" s="67">
        <v>49267</v>
      </c>
      <c r="F26" s="68">
        <f>SUM(G26:I26)</f>
        <v>45688866</v>
      </c>
      <c r="G26" s="69">
        <v>45561866</v>
      </c>
      <c r="H26" s="66">
        <v>127000</v>
      </c>
      <c r="I26" s="67">
        <v>0</v>
      </c>
      <c r="J26" s="60">
        <f t="shared" si="0"/>
        <v>-43885876</v>
      </c>
      <c r="K26" s="62">
        <f t="shared" si="0"/>
        <v>-43808143</v>
      </c>
      <c r="L26" s="70">
        <f t="shared" si="0"/>
        <v>-127000</v>
      </c>
      <c r="M26" s="71">
        <f t="shared" si="0"/>
        <v>49267</v>
      </c>
    </row>
    <row r="27" spans="1:13" ht="14.25" customHeight="1">
      <c r="A27" s="10" t="s">
        <v>29</v>
      </c>
      <c r="B27" s="56">
        <f>SUM(C27:E27)</f>
        <v>34989285</v>
      </c>
      <c r="C27" s="72">
        <v>34044144</v>
      </c>
      <c r="D27" s="73">
        <v>0</v>
      </c>
      <c r="E27" s="67">
        <v>945141</v>
      </c>
      <c r="F27" s="74">
        <f>SUM(G27:I27)</f>
        <v>85922322</v>
      </c>
      <c r="G27" s="75">
        <v>85718322</v>
      </c>
      <c r="H27" s="73">
        <v>204000</v>
      </c>
      <c r="I27" s="67">
        <v>0</v>
      </c>
      <c r="J27" s="60">
        <f t="shared" si="0"/>
        <v>-50933037</v>
      </c>
      <c r="K27" s="62">
        <f t="shared" si="0"/>
        <v>-51674178</v>
      </c>
      <c r="L27" s="70">
        <f t="shared" si="0"/>
        <v>-204000</v>
      </c>
      <c r="M27" s="71">
        <f t="shared" si="0"/>
        <v>945141</v>
      </c>
    </row>
    <row r="28" spans="1:13" ht="14.25" customHeight="1" thickBot="1">
      <c r="A28" s="9" t="s">
        <v>30</v>
      </c>
      <c r="B28" s="56">
        <f>SUM(C28:E28)</f>
        <v>826333</v>
      </c>
      <c r="C28" s="65">
        <v>707008</v>
      </c>
      <c r="D28" s="66">
        <v>0</v>
      </c>
      <c r="E28" s="76">
        <v>119325</v>
      </c>
      <c r="F28" s="68">
        <f>SUM(G28:I28)</f>
        <v>55713505</v>
      </c>
      <c r="G28" s="69">
        <v>55503505</v>
      </c>
      <c r="H28" s="66">
        <v>210000</v>
      </c>
      <c r="I28" s="76">
        <v>0</v>
      </c>
      <c r="J28" s="60">
        <f t="shared" si="0"/>
        <v>-54887172</v>
      </c>
      <c r="K28" s="62">
        <f t="shared" si="0"/>
        <v>-54796497</v>
      </c>
      <c r="L28" s="77">
        <f t="shared" si="0"/>
        <v>-210000</v>
      </c>
      <c r="M28" s="78">
        <f t="shared" si="0"/>
        <v>119325</v>
      </c>
    </row>
    <row r="29" spans="1:14" ht="14.25" customHeight="1" thickBot="1">
      <c r="A29" s="11" t="s">
        <v>16</v>
      </c>
      <c r="B29" s="79">
        <f aca="true" t="shared" si="1" ref="B29:M29">SUM(B25:B28)</f>
        <v>806893142</v>
      </c>
      <c r="C29" s="79">
        <f>SUM(C25:C28)</f>
        <v>541946532</v>
      </c>
      <c r="D29" s="79">
        <f t="shared" si="1"/>
        <v>55596051</v>
      </c>
      <c r="E29" s="87">
        <f t="shared" si="1"/>
        <v>209350559</v>
      </c>
      <c r="F29" s="80">
        <f t="shared" si="1"/>
        <v>806893142</v>
      </c>
      <c r="G29" s="79">
        <f t="shared" si="1"/>
        <v>630015070</v>
      </c>
      <c r="H29" s="79">
        <f t="shared" si="1"/>
        <v>70986254</v>
      </c>
      <c r="I29" s="87">
        <f t="shared" si="1"/>
        <v>105891818</v>
      </c>
      <c r="J29" s="80">
        <f t="shared" si="1"/>
        <v>0</v>
      </c>
      <c r="K29" s="79">
        <f t="shared" si="1"/>
        <v>-88068538</v>
      </c>
      <c r="L29" s="79">
        <f t="shared" si="1"/>
        <v>-15390203</v>
      </c>
      <c r="M29" s="88">
        <f t="shared" si="1"/>
        <v>103458741</v>
      </c>
      <c r="N29" s="13"/>
    </row>
    <row r="30" spans="1:13" ht="12.75">
      <c r="A30" s="13"/>
      <c r="B30" s="12"/>
      <c r="C30" s="12"/>
      <c r="D30" s="35"/>
      <c r="E30" s="38"/>
      <c r="F30" s="39"/>
      <c r="G30" s="35"/>
      <c r="H30" s="35"/>
      <c r="I30" s="12"/>
      <c r="J30" s="12"/>
      <c r="K30" s="12"/>
      <c r="L30" s="12"/>
      <c r="M30" s="4"/>
    </row>
    <row r="31" spans="1:13" ht="12.75">
      <c r="A31" s="14" t="s">
        <v>17</v>
      </c>
      <c r="B31" s="81">
        <f>SUM(J29)*-1</f>
        <v>0</v>
      </c>
      <c r="C31" s="41"/>
      <c r="D31" s="12"/>
      <c r="E31" s="37"/>
      <c r="F31" s="68">
        <f>SUM(H31:I31)</f>
        <v>0</v>
      </c>
      <c r="G31" s="42"/>
      <c r="H31" s="12"/>
      <c r="I31" s="12"/>
      <c r="J31" s="12"/>
      <c r="K31" s="12"/>
      <c r="L31" s="12"/>
      <c r="M31" s="4"/>
    </row>
    <row r="32" spans="1:13" ht="12.75">
      <c r="A32" s="18" t="s">
        <v>20</v>
      </c>
      <c r="B32" s="81">
        <f>SUM(B29:B31)</f>
        <v>806893142</v>
      </c>
      <c r="C32" s="42"/>
      <c r="D32" s="19"/>
      <c r="E32" s="36"/>
      <c r="F32" s="81">
        <f>SUM(F29:F31)</f>
        <v>806893142</v>
      </c>
      <c r="G32" s="41"/>
      <c r="H32" s="12"/>
      <c r="I32" s="12"/>
      <c r="J32" s="12"/>
      <c r="K32" s="12"/>
      <c r="L32" s="12"/>
      <c r="M32" s="4"/>
    </row>
    <row r="33" spans="1:13" ht="12.75">
      <c r="A33" s="13"/>
      <c r="B33" s="82"/>
      <c r="C33" s="43"/>
      <c r="D33" s="12"/>
      <c r="E33" s="12"/>
      <c r="F33" s="12"/>
      <c r="G33" s="12"/>
      <c r="H33" s="12"/>
      <c r="I33" s="23" t="s">
        <v>15</v>
      </c>
      <c r="J33" s="24"/>
      <c r="K33" s="83">
        <f>SUM(K34:K36)</f>
        <v>149706085</v>
      </c>
      <c r="L33" s="43"/>
      <c r="M33" s="4"/>
    </row>
    <row r="34" spans="1:13" ht="12.75">
      <c r="A34" s="14" t="s">
        <v>15</v>
      </c>
      <c r="B34" s="83">
        <f>SUM(K33)</f>
        <v>149706085</v>
      </c>
      <c r="C34" s="43"/>
      <c r="D34" s="12"/>
      <c r="E34" s="12"/>
      <c r="F34" s="12"/>
      <c r="G34" s="12"/>
      <c r="H34" s="12"/>
      <c r="I34" s="20" t="s">
        <v>18</v>
      </c>
      <c r="J34" s="12"/>
      <c r="K34" s="86">
        <f>SUM(J26)*(-1)</f>
        <v>43885876</v>
      </c>
      <c r="L34" s="12"/>
      <c r="M34" s="4"/>
    </row>
    <row r="35" spans="1:13" ht="12.75">
      <c r="A35" s="28"/>
      <c r="B35" s="84"/>
      <c r="C35" s="43"/>
      <c r="D35" s="12"/>
      <c r="E35" s="12"/>
      <c r="F35" s="12"/>
      <c r="G35" s="12"/>
      <c r="H35" s="12"/>
      <c r="I35" s="20" t="s">
        <v>19</v>
      </c>
      <c r="J35" s="12"/>
      <c r="K35" s="86">
        <f>SUM(J27)*(-1)</f>
        <v>50933037</v>
      </c>
      <c r="L35" s="12"/>
      <c r="M35" s="4"/>
    </row>
    <row r="36" spans="1:13" ht="12.75">
      <c r="A36" s="28"/>
      <c r="B36" s="84"/>
      <c r="C36" s="43"/>
      <c r="D36" s="12"/>
      <c r="E36" s="12"/>
      <c r="F36" s="12"/>
      <c r="G36" s="12"/>
      <c r="H36" s="12"/>
      <c r="I36" s="21" t="s">
        <v>31</v>
      </c>
      <c r="J36" s="22"/>
      <c r="K36" s="86">
        <f>SUM(J28)*(-1)</f>
        <v>54887172</v>
      </c>
      <c r="L36" s="12"/>
      <c r="M36" s="4"/>
    </row>
    <row r="37" spans="1:13" ht="13.5" thickBot="1">
      <c r="A37" s="25" t="s">
        <v>21</v>
      </c>
      <c r="B37" s="85">
        <f>SUM(B32,B34)</f>
        <v>956599227</v>
      </c>
      <c r="C37" s="44"/>
      <c r="D37" s="26"/>
      <c r="E37" s="26"/>
      <c r="F37" s="27"/>
      <c r="G37" s="27"/>
      <c r="H37" s="15"/>
      <c r="I37" s="15"/>
      <c r="J37" s="15"/>
      <c r="K37" s="29"/>
      <c r="L37" s="15"/>
      <c r="M37" s="16"/>
    </row>
  </sheetData>
  <sheetProtection/>
  <mergeCells count="23">
    <mergeCell ref="E17:F17"/>
    <mergeCell ref="D23:D24"/>
    <mergeCell ref="J23:J24"/>
    <mergeCell ref="A23:A24"/>
    <mergeCell ref="E11:F11"/>
    <mergeCell ref="E12:F12"/>
    <mergeCell ref="E16:F16"/>
    <mergeCell ref="B23:B24"/>
    <mergeCell ref="A1:M1"/>
    <mergeCell ref="A2:M2"/>
    <mergeCell ref="C23:C24"/>
    <mergeCell ref="E10:F10"/>
    <mergeCell ref="I23:I24"/>
    <mergeCell ref="M23:M24"/>
    <mergeCell ref="E13:F13"/>
    <mergeCell ref="E23:E24"/>
    <mergeCell ref="F23:F24"/>
    <mergeCell ref="G23:G24"/>
    <mergeCell ref="E14:F14"/>
    <mergeCell ref="L23:L24"/>
    <mergeCell ref="K23:K24"/>
    <mergeCell ref="H23:H24"/>
    <mergeCell ref="E15:F15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Feri</cp:lastModifiedBy>
  <cp:lastPrinted>2017-03-30T11:38:20Z</cp:lastPrinted>
  <dcterms:modified xsi:type="dcterms:W3CDTF">2017-04-19T07:06:42Z</dcterms:modified>
  <cp:category/>
  <cp:version/>
  <cp:contentType/>
  <cp:contentStatus/>
</cp:coreProperties>
</file>