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6380" windowHeight="813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E28" i="9" l="1"/>
  <c r="E27" i="9"/>
  <c r="E17" i="9"/>
  <c r="C28" i="9"/>
  <c r="C27" i="9"/>
  <c r="C17" i="9"/>
  <c r="E29" i="8"/>
  <c r="E17" i="8"/>
  <c r="C29" i="8"/>
  <c r="C28" i="8"/>
  <c r="C17" i="8"/>
  <c r="D21" i="5"/>
  <c r="C21" i="5"/>
  <c r="D16" i="5"/>
  <c r="C16" i="5"/>
  <c r="D14" i="5"/>
  <c r="C14" i="5"/>
  <c r="D12" i="5"/>
  <c r="C12" i="5"/>
  <c r="C7" i="5"/>
  <c r="C49" i="4"/>
  <c r="D48" i="4"/>
  <c r="C48" i="4"/>
  <c r="D44" i="4"/>
  <c r="C44" i="4"/>
  <c r="C39" i="4"/>
  <c r="D35" i="4"/>
  <c r="C35" i="4"/>
  <c r="D18" i="4"/>
  <c r="D31" i="4"/>
  <c r="C31" i="4"/>
  <c r="D30" i="4"/>
  <c r="C30" i="4"/>
  <c r="D27" i="4"/>
  <c r="C27" i="4"/>
  <c r="D21" i="4"/>
  <c r="C21" i="4"/>
  <c r="C18" i="4"/>
  <c r="C11" i="4"/>
  <c r="D10" i="4"/>
  <c r="C10" i="4"/>
  <c r="C7" i="4"/>
  <c r="D7" i="5"/>
  <c r="D39" i="4"/>
  <c r="D7" i="4"/>
  <c r="D49" i="4" l="1"/>
  <c r="D11" i="4"/>
</calcChain>
</file>

<file path=xl/sharedStrings.xml><?xml version="1.0" encoding="utf-8"?>
<sst xmlns="http://schemas.openxmlformats.org/spreadsheetml/2006/main" count="302" uniqueCount="236">
  <si>
    <t>01</t>
  </si>
  <si>
    <t>03</t>
  </si>
  <si>
    <t>04</t>
  </si>
  <si>
    <t>Megnevezés</t>
  </si>
  <si>
    <t>Törvény szerinti illetmények, munkabérek        (K1101)</t>
  </si>
  <si>
    <t>07</t>
  </si>
  <si>
    <t>Béren kívüli juttatások        (K1107)</t>
  </si>
  <si>
    <t>13</t>
  </si>
  <si>
    <t>Foglalkoztatottak egyéb személyi juttatásai(&gt;=14) (K1113)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</si>
  <si>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</si>
  <si>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</si>
  <si>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</si>
  <si>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</si>
  <si>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</si>
  <si>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</si>
  <si>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</si>
  <si>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</si>
  <si>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</si>
  <si>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</si>
  <si>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</si>
  <si>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</si>
  <si>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</si>
  <si>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</si>
  <si>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25</t>
  </si>
  <si>
    <t>ebből: egészségügyi hozzájárulás        (K2)</t>
  </si>
  <si>
    <t>28</t>
  </si>
  <si>
    <t>ebből: munkáltatót terhelő személyi jövedelemadó        (K2)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</si>
  <si>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</si>
  <si>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</si>
  <si>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</si>
  <si>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</si>
  <si>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</si>
  <si>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</si>
  <si>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</si>
  <si>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</si>
  <si>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</si>
  <si>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</si>
  <si>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</si>
  <si>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</si>
  <si>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38</t>
  </si>
  <si>
    <t>Bérleti és lízing díjak (&gt;=39)        (K333)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</si>
  <si>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</si>
  <si>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</si>
  <si>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</si>
  <si>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</si>
  <si>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</si>
  <si>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</si>
  <si>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</si>
  <si>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</si>
  <si>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49</t>
  </si>
  <si>
    <t>Működési célú előzetesen felszámított általános forgalmi adó        (K351)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</si>
  <si>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</si>
  <si>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</si>
  <si>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</si>
  <si>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</si>
  <si>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</si>
  <si>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</si>
  <si>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102</t>
  </si>
  <si>
    <t>Intézményi ellátottak pénzbeli juttatásai (&gt;=103+104) (K47)</t>
  </si>
  <si>
    <t>104</t>
  </si>
  <si>
    <t>ebből: oktatásban résztvevők pénzbeli juttatásai        (K47)</t>
  </si>
  <si>
    <t>105</t>
  </si>
  <si>
    <t>Egyéb nem intézményi ellátások (&gt;=106+…+130) (K48)</t>
  </si>
  <si>
    <t>131</t>
  </si>
  <si>
    <t>Ellátottak pénzbeli juttatásai (=61+62+74+75+85+95+102+105) (K4)</t>
  </si>
  <si>
    <t>161</t>
  </si>
  <si>
    <t>Egyéb működési célú támogatások államháztartáson belülre (=162+…+171) (K506)</t>
  </si>
  <si>
    <t>Egyéb működési célú támogatások államháztartáson kívülre (=190+…+199) (K512)</t>
  </si>
  <si>
    <t>200</t>
  </si>
  <si>
    <t>Tartalékok        (K513)</t>
  </si>
  <si>
    <t>201</t>
  </si>
  <si>
    <t>Egyéb működési célú kiadások (=132+137+138+139+150+161+172+174+186+187+188+189+200)(K5)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</si>
  <si>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</si>
  <si>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</si>
  <si>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</si>
  <si>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</si>
  <si>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</si>
  <si>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</si>
  <si>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</si>
  <si>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</si>
  <si>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214</t>
  </si>
  <si>
    <t>Felújítási célú előzetesen felszámított általános forgalmi adó        (K74)</t>
  </si>
  <si>
    <t>215</t>
  </si>
  <si>
    <t>Felújítások (=211+...+214)  (K7)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</si>
  <si>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</si>
  <si>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</si>
  <si>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</si>
  <si>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</si>
  <si>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05</t>
  </si>
  <si>
    <t>Működési célú költségvetési támogatások és kiegészítő támogatások (B115)</t>
  </si>
  <si>
    <t>Önkormányzatok működési támogatásai (=01+…+06)        (B11)</t>
  </si>
  <si>
    <t>Működési célú támogatások államháztartáson belülről (=07+...+10+21+32)        (B1)</t>
  </si>
  <si>
    <t>Vagyoni tipusú adók (=110+…+116)        (B34)</t>
  </si>
  <si>
    <t>Értékesítési és forgalmi adók (=118+…+139) (B351)</t>
  </si>
  <si>
    <t>Gépjárműadók (=146+…+149)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</si>
  <si>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</si>
  <si>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</si>
  <si>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</si>
  <si>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</si>
  <si>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Működési bevételek (=186+187+190+192+199+…+202+206+211+212) (B4)</t>
  </si>
  <si>
    <t>Költségvetési bevételek (=43+79+185+215+224+250+276) (B1-B7)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</si>
  <si>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</si>
  <si>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</si>
  <si>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</si>
  <si>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</si>
  <si>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</si>
  <si>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</si>
  <si>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</si>
  <si>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</si>
  <si>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</si>
  <si>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</si>
  <si>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</si>
  <si>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</si>
  <si>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</si>
  <si>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</si>
  <si>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</si>
  <si>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</si>
  <si>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</si>
  <si>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 xml:space="preserve">        Kisbodak Község Önkormányzat                                                                             
 I. Működési célú bevételek és kiadások mérlege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</si>
  <si>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</si>
  <si>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</si>
  <si>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</si>
  <si>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</si>
  <si>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</si>
  <si>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</si>
  <si>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</si>
  <si>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</si>
  <si>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</si>
  <si>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</si>
  <si>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</si>
  <si>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</si>
  <si>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</si>
  <si>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</si>
  <si>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</si>
  <si>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</si>
  <si>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</si>
  <si>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</si>
  <si>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</si>
  <si>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</si>
  <si>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</si>
  <si>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</si>
  <si>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</si>
  <si>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</si>
  <si>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</si>
  <si>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</si>
  <si>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</si>
  <si>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</si>
  <si>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</si>
  <si>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</si>
  <si>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</si>
  <si>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</si>
  <si>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</si>
  <si>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</si>
  <si>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</si>
  <si>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</si>
  <si>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</si>
  <si>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</si>
  <si>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</si>
  <si>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</si>
  <si>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</si>
  <si>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</si>
  <si>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</si>
  <si>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</si>
  <si>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</si>
  <si>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</si>
  <si>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</si>
  <si>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</si>
  <si>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</si>
  <si>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</si>
  <si>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</si>
  <si>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</si>
  <si>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</si>
  <si>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</si>
  <si>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</si>
  <si>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</si>
  <si>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</si>
  <si>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</si>
  <si>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</si>
  <si>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</si>
  <si>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</si>
  <si>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</si>
  <si>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</si>
  <si>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</si>
  <si>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</si>
  <si>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Kisbodak Község Önkormányzat   
II. Felhalmozási célú bevételek és kiadások mérlege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</si>
  <si>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</si>
  <si>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</si>
  <si>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</si>
  <si>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</si>
  <si>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</si>
  <si>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</si>
  <si>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</si>
  <si>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</si>
  <si>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</si>
  <si>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</si>
  <si>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</si>
  <si>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</si>
  <si>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</si>
  <si>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</si>
  <si>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</si>
  <si>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</si>
  <si>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</si>
  <si>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</si>
  <si>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</si>
  <si>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</si>
  <si>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</si>
  <si>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</si>
  <si>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</si>
  <si>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</si>
  <si>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</si>
  <si>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</si>
  <si>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</si>
  <si>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</si>
  <si>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</si>
  <si>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Adatok ezer forintban !</t>
  </si>
  <si>
    <t>Egyéb finanszírozási kiadás</t>
  </si>
  <si>
    <t xml:space="preserve"> Adatok ezer  forintban !</t>
  </si>
  <si>
    <t>Céljuttatás, projektprémium (K1103)</t>
  </si>
  <si>
    <t>Szakmai anyagok beszerése (K311)</t>
  </si>
  <si>
    <t>Inmateriális javak beszerzése, létesítése (K61)</t>
  </si>
  <si>
    <t>Ingatlanok beszerése, létesítése (&gt;=194) (K62)</t>
  </si>
  <si>
    <t>Ingatlanok értékesítése</t>
  </si>
  <si>
    <t>Felhalmozási bevételek</t>
  </si>
  <si>
    <t>02</t>
  </si>
  <si>
    <t>06</t>
  </si>
  <si>
    <t>08</t>
  </si>
  <si>
    <t>09</t>
  </si>
  <si>
    <t>10</t>
  </si>
  <si>
    <t>11</t>
  </si>
  <si>
    <t>17</t>
  </si>
  <si>
    <t>216</t>
  </si>
  <si>
    <t>217</t>
  </si>
  <si>
    <t>Egyéb felhalmozási célú támogatások államháztartáson belülre (K84)</t>
  </si>
  <si>
    <t>Egyéb Felhalmozási célú átvett pénzeszközök nonprofit gazdasági társaságok</t>
  </si>
  <si>
    <t>Egyéb Felhalmozási célú átvett pénzeszközök (B75)</t>
  </si>
  <si>
    <t>2017.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</si>
</sst>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7" fillId="0" borderId="0"/>
  </cellStyleXfs>
  <cellXfs count="12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164" fontId="11" fillId="0" borderId="0" xfId="2" applyNumberFormat="1" applyFont="1" applyFill="1" applyBorder="1" applyAlignment="1">
      <alignment textRotation="180"/>
    </xf>
    <xf numFmtId="164" fontId="10" fillId="0" borderId="0" xfId="2" applyNumberFormat="1" applyFill="1" applyAlignment="1">
      <alignment horizontal="center" vertical="center" wrapText="1"/>
    </xf>
    <xf numFmtId="164" fontId="11" fillId="0" borderId="3" xfId="2" applyNumberFormat="1" applyFont="1" applyFill="1" applyBorder="1" applyAlignment="1">
      <alignment textRotation="180"/>
    </xf>
    <xf numFmtId="164" fontId="14" fillId="0" borderId="4" xfId="2" applyNumberFormat="1" applyFont="1" applyFill="1" applyBorder="1" applyAlignment="1">
      <alignment horizontal="centerContinuous" vertical="center" wrapText="1"/>
    </xf>
    <xf numFmtId="164" fontId="14" fillId="0" borderId="5" xfId="2" applyNumberFormat="1" applyFont="1" applyFill="1" applyBorder="1" applyAlignment="1">
      <alignment horizontal="centerContinuous" vertical="center" wrapText="1"/>
    </xf>
    <xf numFmtId="164" fontId="10" fillId="0" borderId="3" xfId="2" applyNumberFormat="1" applyFont="1" applyFill="1" applyBorder="1" applyAlignment="1">
      <alignment vertical="top" textRotation="180" wrapText="1"/>
    </xf>
    <xf numFmtId="164" fontId="14" fillId="0" borderId="4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4" fillId="0" borderId="3" xfId="2" applyNumberFormat="1" applyFont="1" applyFill="1" applyBorder="1" applyAlignment="1">
      <alignment horizontal="center" vertical="center" wrapText="1"/>
    </xf>
    <xf numFmtId="164" fontId="15" fillId="0" borderId="4" xfId="2" applyNumberFormat="1" applyFont="1" applyFill="1" applyBorder="1" applyAlignment="1">
      <alignment horizontal="center" vertical="center" wrapText="1"/>
    </xf>
    <xf numFmtId="164" fontId="15" fillId="0" borderId="7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4" fontId="10" fillId="0" borderId="8" xfId="2" applyNumberFormat="1" applyFill="1" applyBorder="1" applyAlignment="1">
      <alignment horizontal="right" vertical="top" readingOrder="1"/>
    </xf>
    <xf numFmtId="164" fontId="16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0" xfId="3" applyNumberFormat="1" applyFont="1" applyFill="1" applyBorder="1" applyAlignment="1" applyProtection="1">
      <alignment vertical="center" wrapText="1"/>
      <protection locked="0"/>
    </xf>
    <xf numFmtId="164" fontId="10" fillId="0" borderId="12" xfId="2" applyNumberFormat="1" applyFill="1" applyBorder="1" applyAlignment="1">
      <alignment horizontal="right" vertical="top" readingOrder="1"/>
    </xf>
    <xf numFmtId="164" fontId="16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2" applyNumberFormat="1" applyFont="1" applyFill="1" applyBorder="1" applyAlignment="1" applyProtection="1">
      <alignment vertical="center" wrapText="1"/>
      <protection locked="0"/>
    </xf>
    <xf numFmtId="164" fontId="16" fillId="0" borderId="15" xfId="3" applyNumberFormat="1" applyFont="1" applyFill="1" applyBorder="1" applyAlignment="1" applyProtection="1">
      <alignment vertical="center" wrapText="1"/>
      <protection locked="0"/>
    </xf>
    <xf numFmtId="164" fontId="16" fillId="0" borderId="15" xfId="2" applyNumberFormat="1" applyFont="1" applyFill="1" applyBorder="1" applyAlignment="1" applyProtection="1">
      <alignment vertical="center" wrapText="1"/>
      <protection locked="0"/>
    </xf>
    <xf numFmtId="164" fontId="16" fillId="0" borderId="16" xfId="3" applyNumberFormat="1" applyFont="1" applyFill="1" applyBorder="1" applyAlignment="1" applyProtection="1">
      <alignment vertical="center" wrapText="1"/>
      <protection locked="0"/>
    </xf>
    <xf numFmtId="164" fontId="16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2" applyNumberFormat="1" applyFill="1" applyBorder="1" applyAlignment="1" applyProtection="1">
      <alignment horizontal="center" vertical="center" wrapText="1"/>
      <protection locked="0"/>
    </xf>
    <xf numFmtId="164" fontId="10" fillId="0" borderId="17" xfId="2" applyNumberFormat="1" applyFill="1" applyBorder="1" applyAlignment="1">
      <alignment horizontal="right" vertical="top" readingOrder="1"/>
    </xf>
    <xf numFmtId="164" fontId="16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9" xfId="2" applyNumberFormat="1" applyFont="1" applyFill="1" applyBorder="1" applyAlignment="1" applyProtection="1">
      <alignment vertical="center" wrapText="1"/>
      <protection locked="0"/>
    </xf>
    <xf numFmtId="164" fontId="16" fillId="0" borderId="16" xfId="2" applyNumberFormat="1" applyFont="1" applyFill="1" applyBorder="1" applyAlignment="1" applyProtection="1">
      <alignment vertical="center" wrapText="1"/>
      <protection locked="0"/>
    </xf>
    <xf numFmtId="164" fontId="10" fillId="0" borderId="3" xfId="2" applyNumberFormat="1" applyFill="1" applyBorder="1" applyAlignment="1">
      <alignment horizontal="right" vertical="top" readingOrder="1"/>
    </xf>
    <xf numFmtId="164" fontId="15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2" applyNumberFormat="1" applyFont="1" applyFill="1" applyBorder="1" applyAlignment="1" applyProtection="1">
      <alignment vertical="center" wrapText="1"/>
    </xf>
    <xf numFmtId="164" fontId="15" fillId="0" borderId="3" xfId="2" applyNumberFormat="1" applyFont="1" applyFill="1" applyBorder="1" applyAlignment="1" applyProtection="1">
      <alignment horizontal="left" vertical="center" wrapText="1" indent="1"/>
    </xf>
    <xf numFmtId="164" fontId="15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5" xfId="2" applyNumberFormat="1" applyFill="1" applyBorder="1" applyAlignment="1">
      <alignment horizontal="right" vertical="top" readingOrder="1"/>
    </xf>
    <xf numFmtId="164" fontId="15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4" xfId="2" applyNumberFormat="1" applyFont="1" applyFill="1" applyBorder="1" applyAlignment="1">
      <alignment horizontal="left" vertical="center" wrapText="1" indent="1"/>
    </xf>
    <xf numFmtId="164" fontId="19" fillId="0" borderId="3" xfId="2" applyNumberFormat="1" applyFont="1" applyFill="1" applyBorder="1" applyAlignment="1">
      <alignment horizontal="left" vertical="center" wrapText="1" indent="1"/>
    </xf>
    <xf numFmtId="164" fontId="10" fillId="0" borderId="25" xfId="2" applyNumberFormat="1" applyFont="1" applyFill="1" applyBorder="1" applyAlignment="1">
      <alignment vertical="top"/>
    </xf>
    <xf numFmtId="164" fontId="15" fillId="0" borderId="4" xfId="2" applyNumberFormat="1" applyFont="1" applyFill="1" applyBorder="1" applyAlignment="1">
      <alignment horizontal="left" vertical="center" wrapText="1" indent="1"/>
    </xf>
    <xf numFmtId="164" fontId="15" fillId="0" borderId="6" xfId="2" applyNumberFormat="1" applyFont="1" applyFill="1" applyBorder="1" applyAlignment="1" applyProtection="1">
      <alignment horizontal="right" vertical="center" wrapText="1"/>
    </xf>
    <xf numFmtId="164" fontId="15" fillId="0" borderId="3" xfId="2" applyNumberFormat="1" applyFont="1" applyFill="1" applyBorder="1" applyAlignment="1">
      <alignment horizontal="left" vertical="center" wrapText="1" indent="1"/>
    </xf>
    <xf numFmtId="164" fontId="10" fillId="0" borderId="0" xfId="2" applyNumberFormat="1" applyFill="1" applyAlignment="1">
      <alignment vertical="center" wrapText="1"/>
    </xf>
    <xf numFmtId="164" fontId="10" fillId="0" borderId="0" xfId="2" applyNumberFormat="1" applyFill="1" applyAlignment="1">
      <alignment horizontal="centerContinuous" vertical="center"/>
    </xf>
    <xf numFmtId="164" fontId="13" fillId="0" borderId="0" xfId="2" applyNumberFormat="1" applyFont="1" applyFill="1" applyAlignment="1">
      <alignment horizontal="right" vertical="center"/>
    </xf>
    <xf numFmtId="164" fontId="14" fillId="0" borderId="3" xfId="2" applyNumberFormat="1" applyFont="1" applyFill="1" applyBorder="1" applyAlignment="1">
      <alignment horizontal="centerContinuous"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4" fillId="0" borderId="26" xfId="2" applyNumberFormat="1" applyFont="1" applyFill="1" applyBorder="1" applyAlignment="1">
      <alignment horizontal="center" vertical="center" wrapText="1"/>
    </xf>
    <xf numFmtId="164" fontId="14" fillId="0" borderId="25" xfId="2" applyNumberFormat="1" applyFont="1" applyFill="1" applyBorder="1" applyAlignment="1">
      <alignment horizontal="center" vertical="center" wrapText="1"/>
    </xf>
    <xf numFmtId="164" fontId="14" fillId="0" borderId="27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Border="1" applyAlignment="1">
      <alignment horizontal="center" vertical="center" wrapText="1"/>
    </xf>
    <xf numFmtId="164" fontId="15" fillId="0" borderId="28" xfId="2" applyNumberFormat="1" applyFont="1" applyFill="1" applyBorder="1" applyAlignment="1">
      <alignment horizontal="center" vertical="center" wrapText="1"/>
    </xf>
    <xf numFmtId="164" fontId="15" fillId="0" borderId="5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10" fillId="0" borderId="29" xfId="2" applyNumberFormat="1" applyFill="1" applyBorder="1" applyAlignment="1">
      <alignment horizontal="left" vertical="center" wrapText="1" indent="1"/>
    </xf>
    <xf numFmtId="164" fontId="16" fillId="0" borderId="0" xfId="2" applyNumberFormat="1" applyFont="1" applyFill="1" applyBorder="1" applyAlignment="1" applyProtection="1">
      <alignment vertical="center" wrapText="1"/>
      <protection locked="0"/>
    </xf>
    <xf numFmtId="164" fontId="10" fillId="0" borderId="30" xfId="2" applyNumberFormat="1" applyFill="1" applyBorder="1" applyAlignment="1">
      <alignment horizontal="left" vertical="center" wrapText="1" indent="1"/>
    </xf>
    <xf numFmtId="164" fontId="16" fillId="0" borderId="1" xfId="2" applyNumberFormat="1" applyFont="1" applyFill="1" applyBorder="1" applyAlignment="1" applyProtection="1">
      <alignment vertical="center" wrapText="1"/>
      <protection locked="0"/>
    </xf>
    <xf numFmtId="164" fontId="16" fillId="0" borderId="31" xfId="2" applyNumberFormat="1" applyFont="1" applyFill="1" applyBorder="1" applyAlignment="1" applyProtection="1">
      <alignment vertical="center" wrapText="1"/>
      <protection locked="0"/>
    </xf>
    <xf numFmtId="164" fontId="21" fillId="0" borderId="28" xfId="2" applyNumberFormat="1" applyFont="1" applyFill="1" applyBorder="1" applyAlignment="1">
      <alignment horizontal="left" vertical="center" wrapText="1" indent="1"/>
    </xf>
    <xf numFmtId="164" fontId="15" fillId="0" borderId="26" xfId="2" applyNumberFormat="1" applyFont="1" applyFill="1" applyBorder="1" applyAlignment="1" applyProtection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0" fillId="0" borderId="29" xfId="2" applyNumberFormat="1" applyFont="1" applyFill="1" applyBorder="1" applyAlignment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32" xfId="2" applyNumberFormat="1" applyFill="1" applyBorder="1" applyAlignment="1">
      <alignment horizontal="left" vertical="center" wrapText="1" indent="1"/>
    </xf>
    <xf numFmtId="164" fontId="10" fillId="0" borderId="28" xfId="2" applyNumberFormat="1" applyFill="1" applyBorder="1" applyAlignment="1">
      <alignment horizontal="left" vertical="center" wrapText="1" indent="1"/>
    </xf>
    <xf numFmtId="164" fontId="16" fillId="0" borderId="6" xfId="2" applyNumberFormat="1" applyFont="1" applyFill="1" applyBorder="1" applyAlignment="1" applyProtection="1">
      <alignment vertical="center" wrapText="1"/>
    </xf>
    <xf numFmtId="164" fontId="16" fillId="0" borderId="0" xfId="2" applyNumberFormat="1" applyFont="1" applyFill="1" applyBorder="1" applyAlignment="1" applyProtection="1">
      <alignment vertical="center" wrapText="1"/>
    </xf>
    <xf numFmtId="164" fontId="15" fillId="0" borderId="26" xfId="2" applyNumberFormat="1" applyFont="1" applyFill="1" applyBorder="1" applyAlignment="1">
      <alignment vertical="center" wrapText="1"/>
    </xf>
    <xf numFmtId="164" fontId="15" fillId="0" borderId="6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 wrapText="1"/>
    </xf>
    <xf numFmtId="164" fontId="15" fillId="0" borderId="25" xfId="2" applyNumberFormat="1" applyFont="1" applyFill="1" applyBorder="1" applyAlignment="1">
      <alignment horizontal="left" vertical="center" wrapText="1" indent="1"/>
    </xf>
    <xf numFmtId="164" fontId="15" fillId="0" borderId="33" xfId="2" applyNumberFormat="1" applyFont="1" applyFill="1" applyBorder="1" applyAlignment="1">
      <alignment horizontal="left" vertical="center" wrapText="1" indent="1"/>
    </xf>
    <xf numFmtId="164" fontId="15" fillId="0" borderId="0" xfId="2" applyNumberFormat="1" applyFont="1" applyFill="1" applyBorder="1" applyAlignment="1" applyProtection="1">
      <alignment horizontal="right" vertical="center" wrapText="1"/>
    </xf>
    <xf numFmtId="164" fontId="15" fillId="0" borderId="34" xfId="2" applyNumberFormat="1" applyFont="1" applyFill="1" applyBorder="1" applyAlignment="1">
      <alignment horizontal="right" vertical="center" wrapText="1" inden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164" fontId="16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 applyAlignment="1">
      <alignment horizontal="center" vertical="top" wrapText="1"/>
    </xf>
    <xf numFmtId="0" fontId="0" fillId="0" borderId="0" xfId="0" applyFill="1"/>
    <xf numFmtId="0" fontId="4" fillId="0" borderId="35" xfId="0" applyFont="1" applyFill="1" applyBorder="1" applyAlignment="1">
      <alignment horizontal="center" vertical="top" wrapText="1"/>
    </xf>
    <xf numFmtId="0" fontId="0" fillId="0" borderId="35" xfId="0" applyFill="1" applyBorder="1"/>
    <xf numFmtId="164" fontId="12" fillId="0" borderId="0" xfId="2" applyNumberFormat="1" applyFont="1" applyFill="1" applyAlignment="1">
      <alignment horizontal="center" wrapText="1"/>
    </xf>
    <xf numFmtId="164" fontId="13" fillId="0" borderId="0" xfId="2" applyNumberFormat="1" applyFont="1" applyFill="1" applyBorder="1" applyAlignment="1">
      <alignment horizontal="right" vertical="center"/>
    </xf>
    <xf numFmtId="164" fontId="14" fillId="0" borderId="36" xfId="2" applyNumberFormat="1" applyFont="1" applyFill="1" applyBorder="1" applyAlignment="1">
      <alignment horizontal="center" vertical="center" wrapText="1"/>
    </xf>
    <xf numFmtId="164" fontId="14" fillId="0" borderId="5" xfId="2" applyNumberFormat="1" applyFont="1" applyFill="1" applyBorder="1" applyAlignment="1">
      <alignment horizontal="center" vertical="center" wrapText="1"/>
    </xf>
    <xf numFmtId="164" fontId="19" fillId="0" borderId="37" xfId="2" applyNumberFormat="1" applyFont="1" applyFill="1" applyBorder="1" applyAlignment="1">
      <alignment horizontal="center" vertical="center" wrapText="1"/>
    </xf>
    <xf numFmtId="164" fontId="19" fillId="0" borderId="32" xfId="2" applyNumberFormat="1" applyFont="1" applyFill="1" applyBorder="1" applyAlignment="1">
      <alignment horizontal="center" vertical="center" wrapText="1"/>
    </xf>
    <xf numFmtId="164" fontId="14" fillId="0" borderId="38" xfId="2" applyNumberFormat="1" applyFont="1" applyFill="1" applyBorder="1" applyAlignment="1">
      <alignment horizontal="center" vertical="center" wrapText="1"/>
    </xf>
    <xf numFmtId="164" fontId="14" fillId="0" borderId="39" xfId="2" applyNumberFormat="1" applyFont="1" applyFill="1" applyBorder="1" applyAlignment="1">
      <alignment horizontal="center" vertical="center" wrapText="1"/>
    </xf>
    <xf numFmtId="164" fontId="20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49"/>
  <sheetViews>
    <sheetView tabSelected="1" view="pageLayout" workbookViewId="0">
      <selection activeCell="B10" sqref="B10"/>
    </sheetView>
  </sheetViews>
  <sheetFormatPr defaultRowHeight="12.75" x14ac:dyDescent="0.2"/>
  <cols>
    <col min="1" max="1" width="7.42578125" customWidth="1"/>
    <col min="2" max="2" width="76.7109375" customWidth="1"/>
    <col min="3" max="3" width="15.7109375" customWidth="1"/>
    <col min="4" max="4" width="15.5703125" customWidth="1"/>
  </cols>
  <sheetData>
    <row r="1" spans="1:4" ht="36" customHeight="1" x14ac:dyDescent="0.2">
      <c r="A1" s="114" t="s">
        <v>112</v>
      </c>
      <c r="B1" s="115"/>
      <c r="C1" s="115"/>
      <c r="D1" s="115"/>
    </row>
    <row r="2" spans="1:4" ht="47.25" customHeight="1" x14ac:dyDescent="0.2">
      <c r="A2" s="7"/>
      <c r="B2" s="7" t="s">
        <v>3</v>
      </c>
      <c r="C2" s="7" t="s">
        <v>116</v>
      </c>
      <c r="D2" s="7" t="s">
        <v>117</v>
      </c>
    </row>
    <row r="3" spans="1:4" x14ac:dyDescent="0.2">
      <c r="A3" s="1" t="s">
        <v>0</v>
      </c>
      <c r="B3" s="2" t="s">
        <v>4</v>
      </c>
      <c r="C3" s="3">
        <v>3496860</v>
      </c>
      <c r="D3" s="3">
        <v>3588841</v>
      </c>
    </row>
    <row r="4" spans="1:4" x14ac:dyDescent="0.2">
      <c r="A4" s="106" t="s">
        <v>1</v>
      </c>
      <c r="B4" s="2" t="s">
        <v>217</v>
      </c>
      <c r="C4" s="3">
        <v>0</v>
      </c>
      <c r="D4" s="3">
        <v>38000</v>
      </c>
    </row>
    <row r="5" spans="1:4" x14ac:dyDescent="0.2">
      <c r="A5" s="1" t="s">
        <v>5</v>
      </c>
      <c r="B5" s="2" t="s">
        <v>6</v>
      </c>
      <c r="C5" s="3">
        <v>192000</v>
      </c>
      <c r="D5" s="3">
        <v>192000</v>
      </c>
    </row>
    <row r="6" spans="1:4" x14ac:dyDescent="0.2">
      <c r="A6" s="1" t="s">
        <v>7</v>
      </c>
      <c r="B6" s="2" t="s">
        <v>8</v>
      </c>
      <c r="C6" s="3">
        <v>0</v>
      </c>
      <c r="D6" s="3">
        <v>201933</v>
      </c>
    </row>
    <row r="7" spans="1:4" x14ac:dyDescent="0.2">
      <c r="A7" s="4" t="s">
        <v>9</v>
      </c>
      <c r="B7" s="5" t="s">
        <v>10</v>
      </c>
      <c r="C7" s="6">
        <f>SUM(C3:C6)</f>
        <v>3688860</v>
      </c>
      <c r="D7" s="6">
        <f>SUM(D3:D6)</f>
        <v>4020774</v>
      </c>
    </row>
    <row r="8" spans="1:4" x14ac:dyDescent="0.2">
      <c r="A8" s="1" t="s">
        <v>11</v>
      </c>
      <c r="B8" s="2" t="s">
        <v>12</v>
      </c>
      <c r="C8" s="3">
        <v>1795200</v>
      </c>
      <c r="D8" s="3">
        <v>1894682</v>
      </c>
    </row>
    <row r="9" spans="1:4" x14ac:dyDescent="0.2">
      <c r="A9" s="1" t="s">
        <v>13</v>
      </c>
      <c r="B9" s="2" t="s">
        <v>14</v>
      </c>
      <c r="C9" s="3">
        <v>378000</v>
      </c>
      <c r="D9" s="3">
        <v>531652</v>
      </c>
    </row>
    <row r="10" spans="1:4" x14ac:dyDescent="0.2">
      <c r="A10" s="4" t="s">
        <v>15</v>
      </c>
      <c r="B10" s="5" t="s">
        <v>16</v>
      </c>
      <c r="C10" s="6">
        <f>SUM(C8:C9)</f>
        <v>2173200</v>
      </c>
      <c r="D10" s="6">
        <f>SUM(D8:D9)</f>
        <v>2426334</v>
      </c>
    </row>
    <row r="11" spans="1:4" x14ac:dyDescent="0.2">
      <c r="A11" s="4" t="s">
        <v>17</v>
      </c>
      <c r="B11" s="5" t="s">
        <v>18</v>
      </c>
      <c r="C11" s="6">
        <f>SUM(C7,C10)</f>
        <v>5862060</v>
      </c>
      <c r="D11" s="6">
        <f>SUM(D7,D10)</f>
        <v>6447108</v>
      </c>
    </row>
    <row r="12" spans="1:4" ht="25.5" x14ac:dyDescent="0.2">
      <c r="A12" s="4" t="s">
        <v>19</v>
      </c>
      <c r="B12" s="5" t="s">
        <v>20</v>
      </c>
      <c r="C12" s="6">
        <v>1652405</v>
      </c>
      <c r="D12" s="6">
        <v>1704655</v>
      </c>
    </row>
    <row r="13" spans="1:4" x14ac:dyDescent="0.2">
      <c r="A13" s="1" t="s">
        <v>21</v>
      </c>
      <c r="B13" s="2" t="s">
        <v>22</v>
      </c>
      <c r="C13" s="3">
        <v>0</v>
      </c>
      <c r="D13" s="3">
        <v>0</v>
      </c>
    </row>
    <row r="14" spans="1:4" x14ac:dyDescent="0.2">
      <c r="A14" s="1" t="s">
        <v>23</v>
      </c>
      <c r="B14" s="2" t="s">
        <v>24</v>
      </c>
      <c r="C14" s="3">
        <v>0</v>
      </c>
      <c r="D14" s="3">
        <v>0</v>
      </c>
    </row>
    <row r="15" spans="1:4" x14ac:dyDescent="0.2">
      <c r="A15" s="1" t="s">
        <v>25</v>
      </c>
      <c r="B15" s="2" t="s">
        <v>26</v>
      </c>
      <c r="C15" s="3">
        <v>0</v>
      </c>
      <c r="D15" s="3">
        <v>0</v>
      </c>
    </row>
    <row r="16" spans="1:4" x14ac:dyDescent="0.2">
      <c r="A16" s="1">
        <v>29</v>
      </c>
      <c r="B16" s="2" t="s">
        <v>218</v>
      </c>
      <c r="C16" s="3">
        <v>0</v>
      </c>
      <c r="D16" s="3">
        <v>13300</v>
      </c>
    </row>
    <row r="17" spans="1:4" x14ac:dyDescent="0.2">
      <c r="A17" s="1" t="s">
        <v>27</v>
      </c>
      <c r="B17" s="2" t="s">
        <v>28</v>
      </c>
      <c r="C17" s="3">
        <v>1114744</v>
      </c>
      <c r="D17" s="3">
        <v>1680110</v>
      </c>
    </row>
    <row r="18" spans="1:4" x14ac:dyDescent="0.2">
      <c r="A18" s="4" t="s">
        <v>29</v>
      </c>
      <c r="B18" s="5" t="s">
        <v>30</v>
      </c>
      <c r="C18" s="6">
        <f>SUM(C17)</f>
        <v>1114744</v>
      </c>
      <c r="D18" s="6">
        <f>SUM(D16:D17)</f>
        <v>1693410</v>
      </c>
    </row>
    <row r="19" spans="1:4" x14ac:dyDescent="0.2">
      <c r="A19" s="1" t="s">
        <v>31</v>
      </c>
      <c r="B19" s="2" t="s">
        <v>32</v>
      </c>
      <c r="C19" s="3">
        <v>12000</v>
      </c>
      <c r="D19" s="3">
        <v>283917</v>
      </c>
    </row>
    <row r="20" spans="1:4" x14ac:dyDescent="0.2">
      <c r="A20" s="1" t="s">
        <v>33</v>
      </c>
      <c r="B20" s="2" t="s">
        <v>34</v>
      </c>
      <c r="C20" s="3">
        <v>34850</v>
      </c>
      <c r="D20" s="3">
        <v>137339</v>
      </c>
    </row>
    <row r="21" spans="1:4" x14ac:dyDescent="0.2">
      <c r="A21" s="4" t="s">
        <v>35</v>
      </c>
      <c r="B21" s="5" t="s">
        <v>36</v>
      </c>
      <c r="C21" s="6">
        <f>SUM(C19:C20)</f>
        <v>46850</v>
      </c>
      <c r="D21" s="6">
        <f>SUM(D19:D20)</f>
        <v>421256</v>
      </c>
    </row>
    <row r="22" spans="1:4" x14ac:dyDescent="0.2">
      <c r="A22" s="1" t="s">
        <v>37</v>
      </c>
      <c r="B22" s="2" t="s">
        <v>38</v>
      </c>
      <c r="C22" s="3">
        <v>1071907</v>
      </c>
      <c r="D22" s="3">
        <v>1124791</v>
      </c>
    </row>
    <row r="23" spans="1:4" x14ac:dyDescent="0.2">
      <c r="A23" s="1" t="s">
        <v>39</v>
      </c>
      <c r="B23" s="2" t="s">
        <v>40</v>
      </c>
      <c r="C23" s="3">
        <v>0</v>
      </c>
      <c r="D23" s="3">
        <v>433250</v>
      </c>
    </row>
    <row r="24" spans="1:4" x14ac:dyDescent="0.2">
      <c r="A24" s="1" t="s">
        <v>41</v>
      </c>
      <c r="B24" s="2" t="s">
        <v>42</v>
      </c>
      <c r="C24" s="3">
        <v>1529276</v>
      </c>
      <c r="D24" s="3">
        <v>1529276</v>
      </c>
    </row>
    <row r="25" spans="1:4" x14ac:dyDescent="0.2">
      <c r="A25" s="1" t="s">
        <v>43</v>
      </c>
      <c r="B25" s="2" t="s">
        <v>44</v>
      </c>
      <c r="C25" s="3">
        <v>0</v>
      </c>
      <c r="D25" s="3">
        <v>357567</v>
      </c>
    </row>
    <row r="26" spans="1:4" x14ac:dyDescent="0.2">
      <c r="A26" s="1" t="s">
        <v>45</v>
      </c>
      <c r="B26" s="2" t="s">
        <v>46</v>
      </c>
      <c r="C26" s="3">
        <v>2192584</v>
      </c>
      <c r="D26" s="3">
        <v>1984269</v>
      </c>
    </row>
    <row r="27" spans="1:4" x14ac:dyDescent="0.2">
      <c r="A27" s="4" t="s">
        <v>47</v>
      </c>
      <c r="B27" s="5" t="s">
        <v>48</v>
      </c>
      <c r="C27" s="6">
        <f>SUM(C22:C26)</f>
        <v>4793767</v>
      </c>
      <c r="D27" s="6">
        <f>SUM(D22:D26)</f>
        <v>5429153</v>
      </c>
    </row>
    <row r="28" spans="1:4" x14ac:dyDescent="0.2">
      <c r="A28" s="1" t="s">
        <v>49</v>
      </c>
      <c r="B28" s="2" t="s">
        <v>50</v>
      </c>
      <c r="C28" s="3">
        <v>1322511</v>
      </c>
      <c r="D28" s="3">
        <v>1385032</v>
      </c>
    </row>
    <row r="29" spans="1:4" x14ac:dyDescent="0.2">
      <c r="A29" s="1" t="s">
        <v>51</v>
      </c>
      <c r="B29" s="2" t="s">
        <v>52</v>
      </c>
      <c r="C29" s="3">
        <v>31700</v>
      </c>
      <c r="D29" s="3">
        <v>732020</v>
      </c>
    </row>
    <row r="30" spans="1:4" x14ac:dyDescent="0.2">
      <c r="A30" s="4" t="s">
        <v>53</v>
      </c>
      <c r="B30" s="5" t="s">
        <v>54</v>
      </c>
      <c r="C30" s="6">
        <f>SUM(C28:C29)</f>
        <v>1354211</v>
      </c>
      <c r="D30" s="6">
        <f>SUM(D28:D29)</f>
        <v>2117052</v>
      </c>
    </row>
    <row r="31" spans="1:4" x14ac:dyDescent="0.2">
      <c r="A31" s="4" t="s">
        <v>55</v>
      </c>
      <c r="B31" s="5" t="s">
        <v>56</v>
      </c>
      <c r="C31" s="6">
        <f>SUM(C30,C27,C21,C18)</f>
        <v>7309572</v>
      </c>
      <c r="D31" s="6">
        <f>SUM(D30,D27,D21,D18)</f>
        <v>9660871</v>
      </c>
    </row>
    <row r="32" spans="1:4" x14ac:dyDescent="0.2">
      <c r="A32" s="1" t="s">
        <v>57</v>
      </c>
      <c r="B32" s="2" t="s">
        <v>58</v>
      </c>
      <c r="C32" s="3">
        <v>0</v>
      </c>
      <c r="D32" s="3">
        <v>55000</v>
      </c>
    </row>
    <row r="33" spans="1:4" x14ac:dyDescent="0.2">
      <c r="A33" s="1" t="s">
        <v>59</v>
      </c>
      <c r="B33" s="2" t="s">
        <v>60</v>
      </c>
      <c r="C33" s="3"/>
      <c r="D33" s="3"/>
    </row>
    <row r="34" spans="1:4" x14ac:dyDescent="0.2">
      <c r="A34" s="1" t="s">
        <v>61</v>
      </c>
      <c r="B34" s="2" t="s">
        <v>62</v>
      </c>
      <c r="C34" s="3">
        <v>1967090</v>
      </c>
      <c r="D34" s="3">
        <v>1912090</v>
      </c>
    </row>
    <row r="35" spans="1:4" x14ac:dyDescent="0.2">
      <c r="A35" s="4" t="s">
        <v>63</v>
      </c>
      <c r="B35" s="5" t="s">
        <v>64</v>
      </c>
      <c r="C35" s="6">
        <f>SUM(C32:C34)</f>
        <v>1967090</v>
      </c>
      <c r="D35" s="6">
        <f>SUM(D32:D34)</f>
        <v>1967090</v>
      </c>
    </row>
    <row r="36" spans="1:4" x14ac:dyDescent="0.2">
      <c r="A36" s="1" t="s">
        <v>65</v>
      </c>
      <c r="B36" s="2" t="s">
        <v>66</v>
      </c>
      <c r="C36" s="3">
        <v>248092</v>
      </c>
      <c r="D36" s="3">
        <v>448748</v>
      </c>
    </row>
    <row r="37" spans="1:4" x14ac:dyDescent="0.2">
      <c r="A37" s="1">
        <v>180</v>
      </c>
      <c r="B37" s="2" t="s">
        <v>67</v>
      </c>
      <c r="C37" s="3">
        <v>180000</v>
      </c>
      <c r="D37" s="3">
        <v>180000</v>
      </c>
    </row>
    <row r="38" spans="1:4" x14ac:dyDescent="0.2">
      <c r="A38" s="1" t="s">
        <v>68</v>
      </c>
      <c r="B38" s="2" t="s">
        <v>69</v>
      </c>
      <c r="C38" s="3">
        <v>6539372</v>
      </c>
      <c r="D38" s="3">
        <v>5648044</v>
      </c>
    </row>
    <row r="39" spans="1:4" ht="25.5" x14ac:dyDescent="0.2">
      <c r="A39" s="4" t="s">
        <v>70</v>
      </c>
      <c r="B39" s="5" t="s">
        <v>71</v>
      </c>
      <c r="C39" s="6">
        <f>SUM(C36:C38)</f>
        <v>6967464</v>
      </c>
      <c r="D39" s="6">
        <f>SUM(D36:D38)</f>
        <v>6276792</v>
      </c>
    </row>
    <row r="40" spans="1:4" s="109" customFormat="1" x14ac:dyDescent="0.2">
      <c r="A40" s="107">
        <v>202</v>
      </c>
      <c r="B40" s="2" t="s">
        <v>219</v>
      </c>
      <c r="C40" s="108">
        <v>2120000</v>
      </c>
      <c r="D40" s="108">
        <v>2820236</v>
      </c>
    </row>
    <row r="41" spans="1:4" s="109" customFormat="1" x14ac:dyDescent="0.2">
      <c r="A41" s="107">
        <v>203</v>
      </c>
      <c r="B41" s="2" t="s">
        <v>220</v>
      </c>
      <c r="C41" s="108">
        <v>0</v>
      </c>
      <c r="D41" s="108">
        <v>362400</v>
      </c>
    </row>
    <row r="42" spans="1:4" x14ac:dyDescent="0.2">
      <c r="A42" s="1" t="s">
        <v>72</v>
      </c>
      <c r="B42" s="2" t="s">
        <v>73</v>
      </c>
      <c r="C42" s="3">
        <v>805354</v>
      </c>
      <c r="D42" s="3">
        <v>960078</v>
      </c>
    </row>
    <row r="43" spans="1:4" x14ac:dyDescent="0.2">
      <c r="A43" s="1" t="s">
        <v>74</v>
      </c>
      <c r="B43" s="2" t="s">
        <v>75</v>
      </c>
      <c r="C43" s="3">
        <v>779046</v>
      </c>
      <c r="D43" s="3">
        <v>1107734</v>
      </c>
    </row>
    <row r="44" spans="1:4" x14ac:dyDescent="0.2">
      <c r="A44" s="4" t="s">
        <v>76</v>
      </c>
      <c r="B44" s="5" t="s">
        <v>77</v>
      </c>
      <c r="C44" s="6">
        <f>SUM(C40:C43)</f>
        <v>3704400</v>
      </c>
      <c r="D44" s="6">
        <f>SUM(D40:D43)</f>
        <v>5250448</v>
      </c>
    </row>
    <row r="45" spans="1:4" x14ac:dyDescent="0.2">
      <c r="A45" s="1" t="s">
        <v>78</v>
      </c>
      <c r="B45" s="2" t="s">
        <v>79</v>
      </c>
      <c r="C45" s="3">
        <v>7686068</v>
      </c>
      <c r="D45" s="3">
        <v>7686068</v>
      </c>
    </row>
    <row r="46" spans="1:4" x14ac:dyDescent="0.2">
      <c r="A46" s="1" t="s">
        <v>80</v>
      </c>
      <c r="B46" s="2" t="s">
        <v>81</v>
      </c>
      <c r="C46" s="3">
        <v>2075239</v>
      </c>
      <c r="D46" s="3">
        <v>2075239</v>
      </c>
    </row>
    <row r="47" spans="1:4" x14ac:dyDescent="0.2">
      <c r="A47" s="1" t="s">
        <v>82</v>
      </c>
      <c r="B47" s="2" t="s">
        <v>232</v>
      </c>
      <c r="C47" s="3"/>
      <c r="D47" s="3">
        <v>620000</v>
      </c>
    </row>
    <row r="48" spans="1:4" x14ac:dyDescent="0.2">
      <c r="A48" s="4" t="s">
        <v>230</v>
      </c>
      <c r="B48" s="5" t="s">
        <v>83</v>
      </c>
      <c r="C48" s="6">
        <f>SUM(C45:C46)</f>
        <v>9761307</v>
      </c>
      <c r="D48" s="6">
        <f>SUM(D45:D47)</f>
        <v>10381307</v>
      </c>
    </row>
    <row r="49" spans="1:4" x14ac:dyDescent="0.2">
      <c r="A49" s="4" t="s">
        <v>231</v>
      </c>
      <c r="B49" s="5" t="s">
        <v>84</v>
      </c>
      <c r="C49" s="6">
        <f>SUM(C48,C44,C39,C35,C31,C11,C12)</f>
        <v>37224298</v>
      </c>
      <c r="D49" s="6">
        <f>SUM(D48,D44,D39,D35,D31,D11,D12)</f>
        <v>41688271</v>
      </c>
    </row>
  </sheetData>
  <mergeCells count="1">
    <mergeCell ref="A1:D1"/>
  </mergeCells>
  <phoneticPr fontId="9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4/2017( III.29.)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21"/>
  <sheetViews>
    <sheetView view="pageLayout" workbookViewId="0">
      <selection activeCell="B6" sqref="B6"/>
    </sheetView>
  </sheetViews>
  <sheetFormatPr defaultRowHeight="12.75" x14ac:dyDescent="0.2"/>
  <cols>
    <col min="1" max="1" width="8.140625" customWidth="1"/>
    <col min="2" max="2" width="82" customWidth="1"/>
    <col min="3" max="3" width="14.7109375" customWidth="1"/>
    <col min="4" max="4" width="15" customWidth="1"/>
  </cols>
  <sheetData>
    <row r="1" spans="1:4" ht="34.5" customHeight="1" x14ac:dyDescent="0.2">
      <c r="A1" s="116" t="s">
        <v>113</v>
      </c>
      <c r="B1" s="117"/>
      <c r="C1" s="117"/>
      <c r="D1" s="117"/>
    </row>
    <row r="2" spans="1:4" ht="48" customHeight="1" x14ac:dyDescent="0.2">
      <c r="A2" s="8"/>
      <c r="B2" s="8" t="s">
        <v>3</v>
      </c>
      <c r="C2" s="8" t="s">
        <v>116</v>
      </c>
      <c r="D2" s="8" t="s">
        <v>117</v>
      </c>
    </row>
    <row r="3" spans="1:4" x14ac:dyDescent="0.2">
      <c r="A3" s="1" t="s">
        <v>0</v>
      </c>
      <c r="B3" s="2" t="s">
        <v>85</v>
      </c>
      <c r="C3" s="3">
        <v>8137734</v>
      </c>
      <c r="D3" s="3">
        <v>8288974</v>
      </c>
    </row>
    <row r="4" spans="1:4" ht="25.5" x14ac:dyDescent="0.2">
      <c r="A4" s="1" t="s">
        <v>223</v>
      </c>
      <c r="B4" s="2" t="s">
        <v>86</v>
      </c>
      <c r="C4" s="3">
        <v>2208049</v>
      </c>
      <c r="D4" s="3">
        <v>2208049</v>
      </c>
    </row>
    <row r="5" spans="1:4" x14ac:dyDescent="0.2">
      <c r="A5" s="1" t="s">
        <v>1</v>
      </c>
      <c r="B5" s="2" t="s">
        <v>87</v>
      </c>
      <c r="C5" s="3">
        <v>1200000</v>
      </c>
      <c r="D5" s="3">
        <v>1200000</v>
      </c>
    </row>
    <row r="6" spans="1:4" x14ac:dyDescent="0.2">
      <c r="A6" s="1" t="s">
        <v>2</v>
      </c>
      <c r="B6" s="2" t="s">
        <v>89</v>
      </c>
      <c r="C6" s="3">
        <v>0</v>
      </c>
      <c r="D6" s="3">
        <v>250063</v>
      </c>
    </row>
    <row r="7" spans="1:4" x14ac:dyDescent="0.2">
      <c r="A7" s="4" t="s">
        <v>88</v>
      </c>
      <c r="B7" s="5" t="s">
        <v>90</v>
      </c>
      <c r="C7" s="6">
        <f>SUM(C3:C6)</f>
        <v>11545783</v>
      </c>
      <c r="D7" s="6">
        <f>SUM(D3:D6)</f>
        <v>11947086</v>
      </c>
    </row>
    <row r="8" spans="1:4" x14ac:dyDescent="0.2">
      <c r="A8" s="4" t="s">
        <v>224</v>
      </c>
      <c r="B8" s="5" t="s">
        <v>91</v>
      </c>
      <c r="C8" s="6">
        <v>11545783</v>
      </c>
      <c r="D8" s="6">
        <v>13276375</v>
      </c>
    </row>
    <row r="9" spans="1:4" x14ac:dyDescent="0.2">
      <c r="A9" s="1" t="s">
        <v>5</v>
      </c>
      <c r="B9" s="2" t="s">
        <v>92</v>
      </c>
      <c r="C9" s="3">
        <v>1200000</v>
      </c>
      <c r="D9" s="3">
        <v>1200000</v>
      </c>
    </row>
    <row r="10" spans="1:4" x14ac:dyDescent="0.2">
      <c r="A10" s="1" t="s">
        <v>225</v>
      </c>
      <c r="B10" s="2" t="s">
        <v>93</v>
      </c>
      <c r="C10" s="3">
        <v>5142500</v>
      </c>
      <c r="D10" s="3">
        <v>5142500</v>
      </c>
    </row>
    <row r="11" spans="1:4" x14ac:dyDescent="0.2">
      <c r="A11" s="1" t="s">
        <v>226</v>
      </c>
      <c r="B11" s="2" t="s">
        <v>94</v>
      </c>
      <c r="C11" s="3">
        <v>1500000</v>
      </c>
      <c r="D11" s="3">
        <v>1500000</v>
      </c>
    </row>
    <row r="12" spans="1:4" x14ac:dyDescent="0.2">
      <c r="A12" s="4" t="s">
        <v>227</v>
      </c>
      <c r="B12" s="5" t="s">
        <v>95</v>
      </c>
      <c r="C12" s="6">
        <f>SUM(C9:C11)</f>
        <v>7842500</v>
      </c>
      <c r="D12" s="6">
        <f>SUM(D9:D11)</f>
        <v>7842500</v>
      </c>
    </row>
    <row r="13" spans="1:4" x14ac:dyDescent="0.2">
      <c r="A13" s="1" t="s">
        <v>228</v>
      </c>
      <c r="B13" s="2" t="s">
        <v>96</v>
      </c>
      <c r="C13" s="3">
        <v>42000</v>
      </c>
      <c r="D13" s="3">
        <v>42000</v>
      </c>
    </row>
    <row r="14" spans="1:4" x14ac:dyDescent="0.2">
      <c r="A14" s="4" t="s">
        <v>105</v>
      </c>
      <c r="B14" s="5" t="s">
        <v>97</v>
      </c>
      <c r="C14" s="6">
        <f>SUM(C12:C13)</f>
        <v>7884500</v>
      </c>
      <c r="D14" s="6">
        <f>SUM(D12:D13)</f>
        <v>7884500</v>
      </c>
    </row>
    <row r="15" spans="1:4" x14ac:dyDescent="0.2">
      <c r="A15" s="1" t="s">
        <v>7</v>
      </c>
      <c r="B15" s="2" t="s">
        <v>98</v>
      </c>
      <c r="C15" s="3">
        <v>1450000</v>
      </c>
      <c r="D15" s="3">
        <v>1908784</v>
      </c>
    </row>
    <row r="16" spans="1:4" x14ac:dyDescent="0.2">
      <c r="A16" s="4" t="s">
        <v>107</v>
      </c>
      <c r="B16" s="5" t="s">
        <v>99</v>
      </c>
      <c r="C16" s="6">
        <f>SUM(C15)</f>
        <v>1450000</v>
      </c>
      <c r="D16" s="6">
        <f>SUM(D15)</f>
        <v>1908784</v>
      </c>
    </row>
    <row r="17" spans="1:4" x14ac:dyDescent="0.2">
      <c r="A17" s="1" t="s">
        <v>9</v>
      </c>
      <c r="B17" s="2" t="s">
        <v>221</v>
      </c>
      <c r="C17" s="6"/>
      <c r="D17" s="108">
        <v>2195613</v>
      </c>
    </row>
    <row r="18" spans="1:4" x14ac:dyDescent="0.2">
      <c r="A18" s="4" t="s">
        <v>11</v>
      </c>
      <c r="B18" s="110" t="s">
        <v>222</v>
      </c>
      <c r="C18" s="6"/>
      <c r="D18" s="6">
        <v>2195613</v>
      </c>
    </row>
    <row r="19" spans="1:4" x14ac:dyDescent="0.2">
      <c r="A19" s="1" t="s">
        <v>229</v>
      </c>
      <c r="B19" s="2" t="s">
        <v>233</v>
      </c>
      <c r="C19" s="6"/>
      <c r="D19" s="108">
        <v>17628</v>
      </c>
    </row>
    <row r="20" spans="1:4" x14ac:dyDescent="0.2">
      <c r="A20" s="4" t="s">
        <v>13</v>
      </c>
      <c r="B20" s="110" t="s">
        <v>234</v>
      </c>
      <c r="C20" s="6"/>
      <c r="D20" s="6">
        <v>17628</v>
      </c>
    </row>
    <row r="21" spans="1:4" s="112" customFormat="1" x14ac:dyDescent="0.2">
      <c r="A21" s="1" t="s">
        <v>15</v>
      </c>
      <c r="B21" s="110" t="s">
        <v>100</v>
      </c>
      <c r="C21" s="111">
        <f>SUM(C16,C12,C8)</f>
        <v>20838283</v>
      </c>
      <c r="D21" s="111">
        <f>SUM(D20,D18,D16,D14,D8)</f>
        <v>25282900</v>
      </c>
    </row>
  </sheetData>
  <mergeCells count="1">
    <mergeCell ref="A1:D1"/>
  </mergeCells>
  <phoneticPr fontId="9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4/2017 (III.29.)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5"/>
  <sheetViews>
    <sheetView view="pageLayout" workbookViewId="0">
      <selection sqref="A1:D1"/>
    </sheetView>
  </sheetViews>
  <sheetFormatPr defaultRowHeight="12.75" x14ac:dyDescent="0.2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 x14ac:dyDescent="0.2">
      <c r="A1" s="114" t="s">
        <v>114</v>
      </c>
      <c r="B1" s="115"/>
      <c r="C1" s="115"/>
      <c r="D1" s="115"/>
    </row>
    <row r="2" spans="1:4" ht="48" customHeight="1" x14ac:dyDescent="0.2">
      <c r="A2" s="7"/>
      <c r="B2" s="7" t="s">
        <v>3</v>
      </c>
      <c r="C2" s="7" t="s">
        <v>116</v>
      </c>
      <c r="D2" s="7" t="s">
        <v>117</v>
      </c>
    </row>
    <row r="3" spans="1:4" x14ac:dyDescent="0.2">
      <c r="A3" s="1" t="s">
        <v>19</v>
      </c>
      <c r="B3" s="2" t="s">
        <v>101</v>
      </c>
      <c r="C3" s="3">
        <v>460912</v>
      </c>
      <c r="D3" s="3">
        <v>460912</v>
      </c>
    </row>
    <row r="4" spans="1:4" x14ac:dyDescent="0.2">
      <c r="A4" s="1" t="s">
        <v>102</v>
      </c>
      <c r="B4" s="2" t="s">
        <v>103</v>
      </c>
      <c r="C4" s="3">
        <v>460912</v>
      </c>
      <c r="D4" s="3">
        <v>460912</v>
      </c>
    </row>
    <row r="5" spans="1:4" x14ac:dyDescent="0.2">
      <c r="A5" s="1" t="s">
        <v>41</v>
      </c>
      <c r="B5" s="2" t="s">
        <v>104</v>
      </c>
      <c r="C5" s="3">
        <v>460912</v>
      </c>
      <c r="D5" s="3">
        <v>460912</v>
      </c>
    </row>
  </sheetData>
  <mergeCells count="1">
    <mergeCell ref="A1:D1"/>
  </mergeCells>
  <phoneticPr fontId="9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4/2017 (III.29.)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D6"/>
  <sheetViews>
    <sheetView view="pageLayout" workbookViewId="0">
      <selection activeCell="D10" sqref="D10"/>
    </sheetView>
  </sheetViews>
  <sheetFormatPr defaultRowHeight="12.75" x14ac:dyDescent="0.2"/>
  <cols>
    <col min="1" max="1" width="8.140625" customWidth="1"/>
    <col min="2" max="2" width="52" customWidth="1"/>
    <col min="3" max="3" width="15.85546875" customWidth="1"/>
    <col min="4" max="4" width="14.85546875" customWidth="1"/>
  </cols>
  <sheetData>
    <row r="1" spans="1:4" ht="36.75" customHeight="1" x14ac:dyDescent="0.2">
      <c r="A1" s="114" t="s">
        <v>115</v>
      </c>
      <c r="B1" s="115"/>
      <c r="C1" s="115"/>
      <c r="D1" s="115"/>
    </row>
    <row r="2" spans="1:4" ht="44.25" customHeight="1" x14ac:dyDescent="0.2">
      <c r="A2" s="7"/>
      <c r="B2" s="7" t="s">
        <v>3</v>
      </c>
      <c r="C2" s="7" t="s">
        <v>116</v>
      </c>
      <c r="D2" s="7" t="s">
        <v>117</v>
      </c>
    </row>
    <row r="3" spans="1:4" ht="25.5" x14ac:dyDescent="0.2">
      <c r="A3" s="9" t="s">
        <v>105</v>
      </c>
      <c r="B3" s="10" t="s">
        <v>106</v>
      </c>
      <c r="C3" s="11">
        <v>16804927</v>
      </c>
      <c r="D3" s="11">
        <v>16866283</v>
      </c>
    </row>
    <row r="4" spans="1:4" x14ac:dyDescent="0.2">
      <c r="A4" s="9" t="s">
        <v>107</v>
      </c>
      <c r="B4" s="10" t="s">
        <v>108</v>
      </c>
      <c r="C4" s="11">
        <v>16804927</v>
      </c>
      <c r="D4" s="11">
        <v>16866283</v>
      </c>
    </row>
    <row r="5" spans="1:4" ht="25.5" x14ac:dyDescent="0.2">
      <c r="A5" s="9" t="s">
        <v>109</v>
      </c>
      <c r="B5" s="10" t="s">
        <v>110</v>
      </c>
      <c r="C5" s="11">
        <v>16804927</v>
      </c>
      <c r="D5" s="11">
        <v>16866283</v>
      </c>
    </row>
    <row r="6" spans="1:4" x14ac:dyDescent="0.2">
      <c r="A6" s="9" t="s">
        <v>29</v>
      </c>
      <c r="B6" s="10" t="s">
        <v>111</v>
      </c>
      <c r="C6" s="11">
        <v>16804927</v>
      </c>
      <c r="D6" s="11">
        <v>16866283</v>
      </c>
    </row>
  </sheetData>
  <mergeCells count="1">
    <mergeCell ref="A1:D1"/>
  </mergeCells>
  <phoneticPr fontId="9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4/2017 (III.29.)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view="pageLayout" workbookViewId="0">
      <selection activeCell="D7" sqref="D7"/>
    </sheetView>
  </sheetViews>
  <sheetFormatPr defaultRowHeight="12.75" x14ac:dyDescent="0.2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 x14ac:dyDescent="0.25">
      <c r="A2" s="12"/>
      <c r="B2" s="118" t="s">
        <v>118</v>
      </c>
      <c r="C2" s="118"/>
      <c r="D2" s="118"/>
      <c r="E2" s="118"/>
    </row>
    <row r="3" spans="1:5" ht="14.25" thickBot="1" x14ac:dyDescent="0.25">
      <c r="A3" s="12"/>
      <c r="B3" s="13"/>
      <c r="C3" s="13"/>
      <c r="D3" s="119" t="s">
        <v>214</v>
      </c>
      <c r="E3" s="119"/>
    </row>
    <row r="4" spans="1:5" ht="15" customHeight="1" thickBot="1" x14ac:dyDescent="0.25">
      <c r="A4" s="14"/>
      <c r="B4" s="15" t="s">
        <v>119</v>
      </c>
      <c r="C4" s="16"/>
      <c r="D4" s="120" t="s">
        <v>120</v>
      </c>
      <c r="E4" s="121"/>
    </row>
    <row r="5" spans="1:5" ht="24.75" customHeight="1" thickBot="1" x14ac:dyDescent="0.25">
      <c r="A5" s="17"/>
      <c r="B5" s="18" t="s">
        <v>3</v>
      </c>
      <c r="C5" s="19" t="s">
        <v>235</v>
      </c>
      <c r="D5" s="20" t="s">
        <v>3</v>
      </c>
      <c r="E5" s="19" t="s">
        <v>235</v>
      </c>
    </row>
    <row r="6" spans="1:5" ht="15" customHeight="1" thickBot="1" x14ac:dyDescent="0.25">
      <c r="A6" s="21">
        <v>1</v>
      </c>
      <c r="B6" s="22">
        <v>2</v>
      </c>
      <c r="C6" s="23">
        <v>3</v>
      </c>
      <c r="D6" s="24">
        <v>4</v>
      </c>
      <c r="E6" s="23">
        <v>5</v>
      </c>
    </row>
    <row r="7" spans="1:5" ht="15" customHeight="1" x14ac:dyDescent="0.2">
      <c r="A7" s="25" t="s">
        <v>121</v>
      </c>
      <c r="B7" s="26" t="s">
        <v>122</v>
      </c>
      <c r="C7" s="27">
        <v>1908784</v>
      </c>
      <c r="D7" s="28" t="s">
        <v>123</v>
      </c>
      <c r="E7" s="29">
        <v>6447108</v>
      </c>
    </row>
    <row r="8" spans="1:5" ht="15" customHeight="1" x14ac:dyDescent="0.2">
      <c r="A8" s="30" t="s">
        <v>124</v>
      </c>
      <c r="B8" s="31" t="s">
        <v>125</v>
      </c>
      <c r="C8" s="32"/>
      <c r="D8" s="31" t="s">
        <v>126</v>
      </c>
      <c r="E8" s="33">
        <v>1704655</v>
      </c>
    </row>
    <row r="9" spans="1:5" ht="15" customHeight="1" x14ac:dyDescent="0.2">
      <c r="A9" s="30" t="s">
        <v>127</v>
      </c>
      <c r="B9" s="31" t="s">
        <v>128</v>
      </c>
      <c r="C9" s="34">
        <v>7884500</v>
      </c>
      <c r="D9" s="31" t="s">
        <v>129</v>
      </c>
      <c r="E9" s="35">
        <v>9660871</v>
      </c>
    </row>
    <row r="10" spans="1:5" ht="15" customHeight="1" x14ac:dyDescent="0.2">
      <c r="A10" s="30" t="s">
        <v>130</v>
      </c>
      <c r="B10" s="36" t="s">
        <v>131</v>
      </c>
      <c r="C10" s="34">
        <v>11947086</v>
      </c>
      <c r="D10" s="31" t="s">
        <v>132</v>
      </c>
      <c r="E10" s="35">
        <v>628748</v>
      </c>
    </row>
    <row r="11" spans="1:5" ht="15" customHeight="1" x14ac:dyDescent="0.2">
      <c r="A11" s="30" t="s">
        <v>133</v>
      </c>
      <c r="B11" s="31" t="s">
        <v>134</v>
      </c>
      <c r="C11" s="34">
        <v>1329289</v>
      </c>
      <c r="D11" s="31" t="s">
        <v>135</v>
      </c>
      <c r="E11" s="35">
        <v>5648044</v>
      </c>
    </row>
    <row r="12" spans="1:5" ht="15" customHeight="1" x14ac:dyDescent="0.2">
      <c r="A12" s="30" t="s">
        <v>136</v>
      </c>
      <c r="B12" s="31" t="s">
        <v>137</v>
      </c>
      <c r="C12" s="34"/>
      <c r="D12" s="31" t="s">
        <v>138</v>
      </c>
      <c r="E12" s="34">
        <v>1967090</v>
      </c>
    </row>
    <row r="13" spans="1:5" ht="15" customHeight="1" x14ac:dyDescent="0.2">
      <c r="A13" s="30" t="s">
        <v>139</v>
      </c>
      <c r="B13" s="31" t="s">
        <v>140</v>
      </c>
      <c r="C13" s="34"/>
      <c r="D13" s="31"/>
      <c r="E13" s="34"/>
    </row>
    <row r="14" spans="1:5" ht="15" customHeight="1" x14ac:dyDescent="0.2">
      <c r="A14" s="30" t="s">
        <v>141</v>
      </c>
      <c r="B14" s="31" t="s">
        <v>142</v>
      </c>
      <c r="C14" s="34"/>
      <c r="D14" s="31"/>
      <c r="E14" s="34"/>
    </row>
    <row r="15" spans="1:5" ht="15" customHeight="1" x14ac:dyDescent="0.2">
      <c r="A15" s="30" t="s">
        <v>143</v>
      </c>
      <c r="B15" s="37"/>
      <c r="C15" s="34"/>
      <c r="D15" s="31"/>
      <c r="E15" s="34"/>
    </row>
    <row r="16" spans="1:5" ht="15" customHeight="1" thickBot="1" x14ac:dyDescent="0.25">
      <c r="A16" s="38" t="s">
        <v>144</v>
      </c>
      <c r="B16" s="39"/>
      <c r="C16" s="40"/>
      <c r="D16" s="31"/>
      <c r="E16" s="41"/>
    </row>
    <row r="17" spans="1:5" ht="15" customHeight="1" thickBot="1" x14ac:dyDescent="0.25">
      <c r="A17" s="42" t="s">
        <v>145</v>
      </c>
      <c r="B17" s="43" t="s">
        <v>146</v>
      </c>
      <c r="C17" s="44">
        <f>SUM(C7:C16)</f>
        <v>23069659</v>
      </c>
      <c r="D17" s="45" t="s">
        <v>147</v>
      </c>
      <c r="E17" s="44">
        <f>SUM(E7:E16)</f>
        <v>26056516</v>
      </c>
    </row>
    <row r="18" spans="1:5" ht="15" customHeight="1" x14ac:dyDescent="0.2">
      <c r="A18" s="25" t="s">
        <v>148</v>
      </c>
      <c r="B18" s="46" t="s">
        <v>149</v>
      </c>
      <c r="C18" s="47">
        <v>3447769</v>
      </c>
      <c r="D18" s="48" t="s">
        <v>150</v>
      </c>
      <c r="E18" s="49"/>
    </row>
    <row r="19" spans="1:5" ht="15" customHeight="1" x14ac:dyDescent="0.2">
      <c r="A19" s="30" t="s">
        <v>151</v>
      </c>
      <c r="B19" s="50" t="s">
        <v>152</v>
      </c>
      <c r="C19" s="51"/>
      <c r="D19" s="48" t="s">
        <v>153</v>
      </c>
      <c r="E19" s="52"/>
    </row>
    <row r="20" spans="1:5" ht="15" customHeight="1" x14ac:dyDescent="0.2">
      <c r="A20" s="30" t="s">
        <v>154</v>
      </c>
      <c r="B20" s="53" t="s">
        <v>155</v>
      </c>
      <c r="C20" s="52"/>
      <c r="D20" s="48" t="s">
        <v>156</v>
      </c>
      <c r="E20" s="52"/>
    </row>
    <row r="21" spans="1:5" ht="15" customHeight="1" x14ac:dyDescent="0.2">
      <c r="A21" s="30" t="s">
        <v>157</v>
      </c>
      <c r="B21" s="53" t="s">
        <v>158</v>
      </c>
      <c r="C21" s="52"/>
      <c r="D21" s="48" t="s">
        <v>159</v>
      </c>
      <c r="E21" s="52"/>
    </row>
    <row r="22" spans="1:5" ht="15" customHeight="1" x14ac:dyDescent="0.2">
      <c r="A22" s="30" t="s">
        <v>160</v>
      </c>
      <c r="B22" s="53" t="s">
        <v>161</v>
      </c>
      <c r="C22" s="52"/>
      <c r="D22" s="54" t="s">
        <v>162</v>
      </c>
      <c r="E22" s="52"/>
    </row>
    <row r="23" spans="1:5" ht="15" customHeight="1" x14ac:dyDescent="0.2">
      <c r="A23" s="30" t="s">
        <v>163</v>
      </c>
      <c r="B23" s="53" t="s">
        <v>164</v>
      </c>
      <c r="C23" s="52"/>
      <c r="D23" s="48" t="s">
        <v>165</v>
      </c>
      <c r="E23" s="52"/>
    </row>
    <row r="24" spans="1:5" ht="15" customHeight="1" x14ac:dyDescent="0.2">
      <c r="A24" s="30" t="s">
        <v>166</v>
      </c>
      <c r="B24" s="55" t="s">
        <v>167</v>
      </c>
      <c r="C24" s="49"/>
      <c r="D24" s="56" t="s">
        <v>168</v>
      </c>
      <c r="E24" s="49"/>
    </row>
    <row r="25" spans="1:5" ht="15" customHeight="1" x14ac:dyDescent="0.2">
      <c r="A25" s="30" t="s">
        <v>169</v>
      </c>
      <c r="B25" s="53" t="s">
        <v>170</v>
      </c>
      <c r="C25" s="52"/>
      <c r="D25" s="57" t="s">
        <v>171</v>
      </c>
      <c r="E25" s="52"/>
    </row>
    <row r="26" spans="1:5" ht="15" customHeight="1" x14ac:dyDescent="0.2">
      <c r="A26" s="30" t="s">
        <v>172</v>
      </c>
      <c r="B26" s="28"/>
      <c r="C26" s="58"/>
      <c r="D26" s="56" t="s">
        <v>173</v>
      </c>
      <c r="E26" s="58">
        <v>460912</v>
      </c>
    </row>
    <row r="27" spans="1:5" ht="15" customHeight="1" thickBot="1" x14ac:dyDescent="0.25">
      <c r="A27" s="38" t="s">
        <v>174</v>
      </c>
      <c r="B27" s="59"/>
      <c r="C27" s="60"/>
      <c r="D27" s="61" t="s">
        <v>175</v>
      </c>
      <c r="E27" s="60"/>
    </row>
    <row r="28" spans="1:5" ht="15" customHeight="1" thickBot="1" x14ac:dyDescent="0.25">
      <c r="A28" s="62" t="s">
        <v>176</v>
      </c>
      <c r="B28" s="43" t="s">
        <v>177</v>
      </c>
      <c r="C28" s="44">
        <f>SUM(C18:C27)</f>
        <v>3447769</v>
      </c>
      <c r="D28" s="63" t="s">
        <v>178</v>
      </c>
      <c r="E28" s="44">
        <v>460912</v>
      </c>
    </row>
    <row r="29" spans="1:5" ht="15" customHeight="1" thickBot="1" x14ac:dyDescent="0.25">
      <c r="A29" s="42" t="s">
        <v>179</v>
      </c>
      <c r="B29" s="64" t="s">
        <v>180</v>
      </c>
      <c r="C29" s="44">
        <f>SUM(C28,C17)</f>
        <v>26517428</v>
      </c>
      <c r="D29" s="65" t="s">
        <v>181</v>
      </c>
      <c r="E29" s="44">
        <f>SUM(E28,E17)</f>
        <v>26517428</v>
      </c>
    </row>
    <row r="30" spans="1:5" ht="15" customHeight="1" thickBot="1" x14ac:dyDescent="0.25">
      <c r="A30" s="66"/>
      <c r="B30" s="67" t="s">
        <v>182</v>
      </c>
      <c r="C30" s="68"/>
      <c r="D30" s="69" t="s">
        <v>183</v>
      </c>
      <c r="E30" s="68"/>
    </row>
  </sheetData>
  <mergeCells count="3">
    <mergeCell ref="B2:E2"/>
    <mergeCell ref="D3:E3"/>
    <mergeCell ref="D4:E4"/>
  </mergeCells>
  <phoneticPr fontId="9" type="noConversion"/>
  <pageMargins left="0.7" right="0.7" top="0.75" bottom="0.75" header="0.3" footer="0.3"/>
  <pageSetup paperSize="9" orientation="landscape" r:id="rId1"/>
  <headerFooter>
    <oddHeader xml:space="preserve">&amp;R5.1. melléklet a 4/2017 (III.29.)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view="pageLayout" workbookViewId="0">
      <selection activeCell="D26" sqref="D26"/>
    </sheetView>
  </sheetViews>
  <sheetFormatPr defaultRowHeight="12.75" x14ac:dyDescent="0.2"/>
  <cols>
    <col min="1" max="1" width="5.140625" bestFit="1" customWidth="1"/>
    <col min="2" max="2" width="44.7109375" customWidth="1"/>
    <col min="3" max="3" width="18" customWidth="1"/>
    <col min="4" max="4" width="49.7109375" bestFit="1" customWidth="1"/>
    <col min="5" max="5" width="16" customWidth="1"/>
  </cols>
  <sheetData>
    <row r="2" spans="1:6" ht="15.75" x14ac:dyDescent="0.2">
      <c r="A2" s="126" t="s">
        <v>184</v>
      </c>
      <c r="B2" s="126"/>
      <c r="C2" s="126"/>
      <c r="D2" s="126"/>
      <c r="E2" s="126"/>
      <c r="F2" s="71"/>
    </row>
    <row r="3" spans="1:6" ht="14.25" thickBot="1" x14ac:dyDescent="0.25">
      <c r="A3" s="70"/>
      <c r="B3" s="13"/>
      <c r="C3" s="13"/>
      <c r="D3" s="70"/>
      <c r="E3" s="72" t="s">
        <v>216</v>
      </c>
      <c r="F3" s="70"/>
    </row>
    <row r="4" spans="1:6" ht="18" customHeight="1" thickBot="1" x14ac:dyDescent="0.25">
      <c r="A4" s="122" t="s">
        <v>185</v>
      </c>
      <c r="B4" s="73" t="s">
        <v>119</v>
      </c>
      <c r="C4" s="15"/>
      <c r="D4" s="124" t="s">
        <v>120</v>
      </c>
      <c r="E4" s="125"/>
      <c r="F4" s="74"/>
    </row>
    <row r="5" spans="1:6" ht="23.25" customHeight="1" thickBot="1" x14ac:dyDescent="0.25">
      <c r="A5" s="123"/>
      <c r="B5" s="20" t="s">
        <v>3</v>
      </c>
      <c r="C5" s="75" t="s">
        <v>235</v>
      </c>
      <c r="D5" s="76" t="s">
        <v>3</v>
      </c>
      <c r="E5" s="77" t="s">
        <v>235</v>
      </c>
      <c r="F5" s="78"/>
    </row>
    <row r="6" spans="1:6" ht="18" customHeight="1" thickBot="1" x14ac:dyDescent="0.25">
      <c r="A6" s="79">
        <v>1</v>
      </c>
      <c r="B6" s="24">
        <v>2</v>
      </c>
      <c r="C6" s="21">
        <v>3</v>
      </c>
      <c r="D6" s="24">
        <v>4</v>
      </c>
      <c r="E6" s="80">
        <v>5</v>
      </c>
      <c r="F6" s="81"/>
    </row>
    <row r="7" spans="1:6" ht="18" customHeight="1" x14ac:dyDescent="0.2">
      <c r="A7" s="82" t="s">
        <v>121</v>
      </c>
      <c r="B7" s="56" t="s">
        <v>186</v>
      </c>
      <c r="C7" s="113">
        <v>2195613</v>
      </c>
      <c r="D7" s="56" t="s">
        <v>187</v>
      </c>
      <c r="E7" s="32">
        <v>5250448</v>
      </c>
      <c r="F7" s="83"/>
    </row>
    <row r="8" spans="1:6" ht="18" customHeight="1" x14ac:dyDescent="0.2">
      <c r="A8" s="84" t="s">
        <v>124</v>
      </c>
      <c r="B8" s="57" t="s">
        <v>188</v>
      </c>
      <c r="C8" s="31"/>
      <c r="D8" s="57" t="s">
        <v>189</v>
      </c>
      <c r="E8" s="34">
        <v>10381307</v>
      </c>
      <c r="F8" s="83"/>
    </row>
    <row r="9" spans="1:6" ht="18" customHeight="1" x14ac:dyDescent="0.2">
      <c r="A9" s="84" t="s">
        <v>127</v>
      </c>
      <c r="B9" s="57" t="s">
        <v>190</v>
      </c>
      <c r="C9" s="85"/>
      <c r="D9" s="57" t="s">
        <v>191</v>
      </c>
      <c r="E9" s="34"/>
      <c r="F9" s="83"/>
    </row>
    <row r="10" spans="1:6" ht="18" customHeight="1" x14ac:dyDescent="0.2">
      <c r="A10" s="84" t="s">
        <v>130</v>
      </c>
      <c r="B10" s="57" t="s">
        <v>192</v>
      </c>
      <c r="C10" s="85"/>
      <c r="D10" s="57" t="s">
        <v>193</v>
      </c>
      <c r="E10" s="34"/>
      <c r="F10" s="83"/>
    </row>
    <row r="11" spans="1:6" ht="18" customHeight="1" x14ac:dyDescent="0.2">
      <c r="A11" s="84" t="s">
        <v>133</v>
      </c>
      <c r="B11" s="57" t="s">
        <v>194</v>
      </c>
      <c r="C11" s="85"/>
      <c r="D11" s="57" t="s">
        <v>195</v>
      </c>
      <c r="E11" s="34"/>
      <c r="F11" s="83"/>
    </row>
    <row r="12" spans="1:6" ht="18" customHeight="1" x14ac:dyDescent="0.2">
      <c r="A12" s="84" t="s">
        <v>136</v>
      </c>
      <c r="B12" s="57" t="s">
        <v>196</v>
      </c>
      <c r="C12" s="86"/>
      <c r="D12" s="57" t="s">
        <v>197</v>
      </c>
      <c r="E12" s="34"/>
      <c r="F12" s="83"/>
    </row>
    <row r="13" spans="1:6" ht="18" customHeight="1" x14ac:dyDescent="0.2">
      <c r="A13" s="84" t="s">
        <v>139</v>
      </c>
      <c r="B13" s="57" t="s">
        <v>134</v>
      </c>
      <c r="C13" s="85"/>
      <c r="D13" s="57" t="s">
        <v>198</v>
      </c>
      <c r="E13" s="34"/>
      <c r="F13" s="83"/>
    </row>
    <row r="14" spans="1:6" ht="18" customHeight="1" x14ac:dyDescent="0.2">
      <c r="A14" s="84" t="s">
        <v>141</v>
      </c>
      <c r="B14" s="57" t="s">
        <v>199</v>
      </c>
      <c r="C14" s="85">
        <v>17628</v>
      </c>
      <c r="D14" s="48" t="s">
        <v>135</v>
      </c>
      <c r="E14" s="34"/>
      <c r="F14" s="83"/>
    </row>
    <row r="15" spans="1:6" ht="18" customHeight="1" x14ac:dyDescent="0.2">
      <c r="A15" s="84" t="s">
        <v>143</v>
      </c>
      <c r="B15" s="57" t="s">
        <v>200</v>
      </c>
      <c r="C15" s="86"/>
      <c r="D15" s="57"/>
      <c r="E15" s="34"/>
      <c r="F15" s="83"/>
    </row>
    <row r="16" spans="1:6" ht="15" customHeight="1" thickBot="1" x14ac:dyDescent="0.25">
      <c r="A16" s="84" t="s">
        <v>144</v>
      </c>
      <c r="B16" s="57"/>
      <c r="C16" s="34"/>
      <c r="D16" s="57"/>
      <c r="E16" s="34"/>
      <c r="F16" s="83"/>
    </row>
    <row r="17" spans="1:6" ht="18" customHeight="1" thickBot="1" x14ac:dyDescent="0.25">
      <c r="A17" s="87" t="s">
        <v>145</v>
      </c>
      <c r="B17" s="63" t="s">
        <v>146</v>
      </c>
      <c r="C17" s="88">
        <f>SUM(C7:C16)</f>
        <v>2213241</v>
      </c>
      <c r="D17" s="63" t="s">
        <v>147</v>
      </c>
      <c r="E17" s="44">
        <f>SUM(E7:E16)</f>
        <v>15631755</v>
      </c>
      <c r="F17" s="89"/>
    </row>
    <row r="18" spans="1:6" ht="18" customHeight="1" x14ac:dyDescent="0.2">
      <c r="A18" s="90" t="s">
        <v>148</v>
      </c>
      <c r="B18" s="91" t="s">
        <v>201</v>
      </c>
      <c r="C18" s="92">
        <v>13418514</v>
      </c>
      <c r="D18" s="48" t="s">
        <v>150</v>
      </c>
      <c r="E18" s="58"/>
      <c r="F18" s="93"/>
    </row>
    <row r="19" spans="1:6" ht="18" customHeight="1" x14ac:dyDescent="0.2">
      <c r="A19" s="84" t="s">
        <v>151</v>
      </c>
      <c r="B19" s="48" t="s">
        <v>155</v>
      </c>
      <c r="C19" s="94"/>
      <c r="D19" s="48" t="s">
        <v>202</v>
      </c>
      <c r="E19" s="52"/>
      <c r="F19" s="93"/>
    </row>
    <row r="20" spans="1:6" ht="18" customHeight="1" x14ac:dyDescent="0.2">
      <c r="A20" s="84" t="s">
        <v>154</v>
      </c>
      <c r="B20" s="48" t="s">
        <v>203</v>
      </c>
      <c r="C20" s="94"/>
      <c r="D20" s="48" t="s">
        <v>204</v>
      </c>
      <c r="E20" s="52"/>
      <c r="F20" s="93"/>
    </row>
    <row r="21" spans="1:6" ht="18" customHeight="1" x14ac:dyDescent="0.2">
      <c r="A21" s="84" t="s">
        <v>157</v>
      </c>
      <c r="B21" s="48" t="s">
        <v>205</v>
      </c>
      <c r="C21" s="94"/>
      <c r="D21" s="48" t="s">
        <v>159</v>
      </c>
      <c r="E21" s="52"/>
      <c r="F21" s="93"/>
    </row>
    <row r="22" spans="1:6" ht="18" customHeight="1" x14ac:dyDescent="0.2">
      <c r="A22" s="84" t="s">
        <v>160</v>
      </c>
      <c r="B22" s="48" t="s">
        <v>206</v>
      </c>
      <c r="C22" s="94"/>
      <c r="D22" s="54" t="s">
        <v>162</v>
      </c>
      <c r="E22" s="52"/>
      <c r="F22" s="93"/>
    </row>
    <row r="23" spans="1:6" ht="18" customHeight="1" x14ac:dyDescent="0.2">
      <c r="A23" s="84" t="s">
        <v>163</v>
      </c>
      <c r="B23" s="54" t="s">
        <v>207</v>
      </c>
      <c r="C23" s="94"/>
      <c r="D23" s="48" t="s">
        <v>208</v>
      </c>
      <c r="E23" s="52"/>
      <c r="F23" s="93"/>
    </row>
    <row r="24" spans="1:6" ht="18" customHeight="1" x14ac:dyDescent="0.2">
      <c r="A24" s="84" t="s">
        <v>166</v>
      </c>
      <c r="B24" s="48" t="s">
        <v>167</v>
      </c>
      <c r="C24" s="94"/>
      <c r="D24" s="56" t="s">
        <v>171</v>
      </c>
      <c r="E24" s="52"/>
      <c r="F24" s="93"/>
    </row>
    <row r="25" spans="1:6" ht="18" customHeight="1" x14ac:dyDescent="0.2">
      <c r="A25" s="84" t="s">
        <v>169</v>
      </c>
      <c r="B25" s="56" t="s">
        <v>209</v>
      </c>
      <c r="C25" s="94"/>
      <c r="D25" s="57" t="s">
        <v>215</v>
      </c>
      <c r="E25" s="52"/>
      <c r="F25" s="93"/>
    </row>
    <row r="26" spans="1:6" ht="18" customHeight="1" thickBot="1" x14ac:dyDescent="0.25">
      <c r="A26" s="95" t="s">
        <v>172</v>
      </c>
      <c r="B26" s="61"/>
      <c r="C26" s="94"/>
      <c r="D26" s="56"/>
      <c r="E26" s="52"/>
      <c r="F26" s="93"/>
    </row>
    <row r="27" spans="1:6" ht="18" customHeight="1" thickBot="1" x14ac:dyDescent="0.25">
      <c r="A27" s="96" t="s">
        <v>174</v>
      </c>
      <c r="B27" s="63" t="s">
        <v>210</v>
      </c>
      <c r="C27" s="88">
        <f>SUM(C18:C26)</f>
        <v>13418514</v>
      </c>
      <c r="D27" s="63" t="s">
        <v>211</v>
      </c>
      <c r="E27" s="97">
        <f>SUM(E20)</f>
        <v>0</v>
      </c>
      <c r="F27" s="98"/>
    </row>
    <row r="28" spans="1:6" ht="18" customHeight="1" thickBot="1" x14ac:dyDescent="0.25">
      <c r="A28" s="96" t="s">
        <v>176</v>
      </c>
      <c r="B28" s="65" t="s">
        <v>212</v>
      </c>
      <c r="C28" s="99">
        <f>SUM(C27,C17)</f>
        <v>15631755</v>
      </c>
      <c r="D28" s="65" t="s">
        <v>213</v>
      </c>
      <c r="E28" s="100">
        <f>SUM(E27,E17)</f>
        <v>15631755</v>
      </c>
      <c r="F28" s="101"/>
    </row>
    <row r="29" spans="1:6" ht="18" customHeight="1" thickBot="1" x14ac:dyDescent="0.25">
      <c r="A29" s="96" t="s">
        <v>179</v>
      </c>
      <c r="B29" s="102" t="s">
        <v>182</v>
      </c>
      <c r="C29" s="105"/>
      <c r="D29" s="102" t="s">
        <v>183</v>
      </c>
      <c r="E29" s="103"/>
      <c r="F29" s="104"/>
    </row>
    <row r="30" spans="1:6" ht="18" customHeight="1" x14ac:dyDescent="0.2"/>
  </sheetData>
  <mergeCells count="3">
    <mergeCell ref="A4:A5"/>
    <mergeCell ref="D4:E4"/>
    <mergeCell ref="A2:E2"/>
  </mergeCells>
  <phoneticPr fontId="9" type="noConversion"/>
  <pageMargins left="0.7" right="0.7" top="0.75" bottom="0.75" header="0.3" footer="0.3"/>
  <pageSetup paperSize="9" scale="98" orientation="landscape" r:id="rId1"/>
  <headerFooter>
    <oddHeader>&amp;R5.2. melléklet a 4/2017. 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Böbe</cp:lastModifiedBy>
  <cp:lastPrinted>2017-03-20T10:24:46Z</cp:lastPrinted>
  <dcterms:created xsi:type="dcterms:W3CDTF">2014-01-13T16:29:21Z</dcterms:created>
  <dcterms:modified xsi:type="dcterms:W3CDTF">2017-03-31T08:57:03Z</dcterms:modified>
</cp:coreProperties>
</file>