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5E3AFEF5-DACF-49D6-82EC-6E4C65B4C5A6}" xr6:coauthVersionLast="34" xr6:coauthVersionMax="34" xr10:uidLastSave="{00000000-0000-0000-0000-000000000000}"/>
  <bookViews>
    <workbookView xWindow="0" yWindow="0" windowWidth="20490" windowHeight="7545" xr2:uid="{203AA6EA-DD64-43D1-AD0C-F13E4FBD4ED0}"/>
  </bookViews>
  <sheets>
    <sheet name="9.6.1. sz. mell Kornisné Kp. " sheetId="1" r:id="rId1"/>
  </sheets>
  <definedNames>
    <definedName name="_xlnm.Print_Titles" localSheetId="0">'9.6.1. sz. mell Kornisné Kp.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2" i="1"/>
  <c r="C51" i="1"/>
  <c r="C48" i="1"/>
  <c r="C45" i="1" s="1"/>
  <c r="C57" i="1" s="1"/>
  <c r="C47" i="1"/>
  <c r="C46" i="1"/>
  <c r="C40" i="1"/>
  <c r="C38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<sst xmlns="http://schemas.openxmlformats.org/spreadsheetml/2006/main" count="111" uniqueCount="97">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</sst>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9160ED0B-0CAD-4422-871D-CE40C2C58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2F7E-46BF-407A-B0F6-15CD299E9275}">
  <sheetPr codeName="Munka22">
    <tabColor rgb="FF92D050"/>
  </sheetPr>
  <dimension ref="A1:C60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6699387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5275108</v>
      </c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1424279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6699387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137237746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f>2388345-28</f>
        <v>2388317</v>
      </c>
    </row>
    <row r="39" spans="1:3" s="28" customFormat="1" ht="12" customHeight="1" x14ac:dyDescent="0.2">
      <c r="A39" s="43" t="s">
        <v>75</v>
      </c>
      <c r="B39" s="46" t="s">
        <v>76</v>
      </c>
      <c r="C39" s="54"/>
    </row>
    <row r="40" spans="1:3" s="37" customFormat="1" ht="12" customHeight="1" thickBot="1" x14ac:dyDescent="0.25">
      <c r="A40" s="32" t="s">
        <v>77</v>
      </c>
      <c r="B40" s="48" t="s">
        <v>78</v>
      </c>
      <c r="C40" s="55">
        <f>133674788+28+345880-940400-22614+1791747</f>
        <v>134849429</v>
      </c>
    </row>
    <row r="41" spans="1:3" s="37" customFormat="1" ht="15" customHeight="1" thickBot="1" x14ac:dyDescent="0.25">
      <c r="A41" s="52" t="s">
        <v>79</v>
      </c>
      <c r="B41" s="56" t="s">
        <v>80</v>
      </c>
      <c r="C41" s="53">
        <f>+C36+C37</f>
        <v>143937133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1"/>
    </row>
    <row r="45" spans="1:3" s="66" customFormat="1" ht="12" customHeight="1" thickBot="1" x14ac:dyDescent="0.25">
      <c r="A45" s="40" t="s">
        <v>14</v>
      </c>
      <c r="B45" s="41" t="s">
        <v>82</v>
      </c>
      <c r="C45" s="65">
        <f>SUM(C46:C50)</f>
        <v>142991747</v>
      </c>
    </row>
    <row r="46" spans="1:3" ht="12" customHeight="1" x14ac:dyDescent="0.2">
      <c r="A46" s="32" t="s">
        <v>16</v>
      </c>
      <c r="B46" s="39" t="s">
        <v>83</v>
      </c>
      <c r="C46" s="67">
        <f>102376295-800000+450000+1499370</f>
        <v>103525665</v>
      </c>
    </row>
    <row r="47" spans="1:3" ht="12" customHeight="1" x14ac:dyDescent="0.2">
      <c r="A47" s="32" t="s">
        <v>18</v>
      </c>
      <c r="B47" s="33" t="s">
        <v>84</v>
      </c>
      <c r="C47" s="68">
        <f>22455001-140400+78975+292377</f>
        <v>22685953</v>
      </c>
    </row>
    <row r="48" spans="1:3" ht="12" customHeight="1" x14ac:dyDescent="0.2">
      <c r="A48" s="32" t="s">
        <v>20</v>
      </c>
      <c r="B48" s="33" t="s">
        <v>85</v>
      </c>
      <c r="C48" s="69">
        <f>16963224+345880-528975+200000-200000</f>
        <v>16780129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945386</v>
      </c>
    </row>
    <row r="52" spans="1:3" s="66" customFormat="1" ht="12" customHeight="1" x14ac:dyDescent="0.2">
      <c r="A52" s="32" t="s">
        <v>40</v>
      </c>
      <c r="B52" s="39" t="s">
        <v>89</v>
      </c>
      <c r="C52" s="45">
        <f>968000-22614</f>
        <v>945386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70" t="s">
        <v>94</v>
      </c>
      <c r="C57" s="65">
        <f>+C45+C51+C56</f>
        <v>143937133</v>
      </c>
    </row>
    <row r="58" spans="1:3" ht="15" customHeight="1" thickBot="1" x14ac:dyDescent="0.25">
      <c r="C58" s="72"/>
    </row>
    <row r="59" spans="1:3" ht="14.25" customHeight="1" thickBot="1" x14ac:dyDescent="0.25">
      <c r="A59" s="73" t="s">
        <v>95</v>
      </c>
      <c r="B59" s="74"/>
      <c r="C59" s="75">
        <f>35+0.67</f>
        <v>35.67</v>
      </c>
    </row>
    <row r="60" spans="1:3" ht="13.5" thickBot="1" x14ac:dyDescent="0.25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17/2018.(VII.27.)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9.6.1. sz. mell Kornisné Kp. </vt:lpstr>
      <vt:lpstr>'9.6.1. sz. mell Kornisné Kp.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2018-07-26T13:38:47Z</dcterms:created>
  <dcterms:modified xsi:type="dcterms:W3CDTF">2018-07-26T13:38:47Z</dcterms:modified>
</cp:coreProperties>
</file>