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tabRatio="800" activeTab="4"/>
  </bookViews>
  <sheets>
    <sheet name="kiadások" sheetId="1" r:id="rId1"/>
    <sheet name="bevétel" sheetId="2" r:id="rId2"/>
    <sheet name="közös hiv" sheetId="3" r:id="rId3"/>
    <sheet name="céltartalék" sheetId="4" r:id="rId4"/>
    <sheet name="óvoda" sheetId="5" r:id="rId5"/>
    <sheet name="mérleg" sheetId="6" r:id="rId6"/>
  </sheets>
  <definedNames/>
  <calcPr fullCalcOnLoad="1"/>
</workbook>
</file>

<file path=xl/sharedStrings.xml><?xml version="1.0" encoding="utf-8"?>
<sst xmlns="http://schemas.openxmlformats.org/spreadsheetml/2006/main" count="273" uniqueCount="209">
  <si>
    <t>Megnevezés</t>
  </si>
  <si>
    <t>összesen</t>
  </si>
  <si>
    <t>Általános tartalék</t>
  </si>
  <si>
    <t>I.: MÛKÖDÉSI BEVÉTELEK</t>
  </si>
  <si>
    <t>INTÉZMÉNYI MÛKÖDÉSI BEVÉTELEK</t>
  </si>
  <si>
    <t>Hatósági jogkörhöz köthető működési bevételek</t>
  </si>
  <si>
    <t>II.: TÁMOGATÁSOK</t>
  </si>
  <si>
    <t>III.: FELHALMOZÁSI ÉS TŐKE JELLEGŰ BEVÉTELEK</t>
  </si>
  <si>
    <t>Tárgyi eszközök, immateriális javak értékesítése</t>
  </si>
  <si>
    <t>Pénzügyi befektetések bevételei</t>
  </si>
  <si>
    <t>IV.: TÁMOGATÁSÉRTÉKÛ BEVÉTELEK</t>
  </si>
  <si>
    <t xml:space="preserve"> V.: VÉGLEGESEN ÁTVETT PÉNZESZKÖZÖK</t>
  </si>
  <si>
    <t>Mûködési célú pénzeszközátvétel államháztartáson kívülről</t>
  </si>
  <si>
    <t>Felhalmozási célú pénzeszközátvétel államháztartáson kívülről</t>
  </si>
  <si>
    <t>VI.:TÁMOGATÁSI KÖLCSÖNÖK VISSZATÉRÜLÉSE</t>
  </si>
  <si>
    <t>VIII.:ÉRTÉKPAPÍROK ÉRTÉKESÍTÉSÉNEK BEVÉTELE</t>
  </si>
  <si>
    <t>IX.: KÖTVÉNYEK KIBOCSÁTÁSÁNAK BEVÉTELE</t>
  </si>
  <si>
    <t>Működési célú</t>
  </si>
  <si>
    <t>X.: HITELEK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</si>
  <si>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</si>
  <si>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</si>
  <si>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</si>
  <si>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</si>
  <si>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</si>
  <si>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</si>
  <si>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</si>
  <si>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Beruházások</t>
  </si>
  <si>
    <t>Felújítás</t>
  </si>
  <si>
    <t>Egyéb felhalmozási kiadás</t>
  </si>
  <si>
    <t>Lakástámogatás</t>
  </si>
  <si>
    <t>Lakásépítés</t>
  </si>
  <si>
    <t xml:space="preserve"> SAJÁTOS MÛKÖDÉSI BEVÉTEL</t>
  </si>
  <si>
    <t>KÖLTSÉGVETÉSI BEVÉTELEK ÖSSZESEN:</t>
  </si>
  <si>
    <t>BEVÉTELEK MINDÖSSZESEN:</t>
  </si>
  <si>
    <t>BEVÉTELEK</t>
  </si>
  <si>
    <t>KIADÁSOK</t>
  </si>
  <si>
    <t>KÖLTSÉGVETÉSI KIADÁSOK</t>
  </si>
  <si>
    <t>Pénzforgalmi bevételek</t>
  </si>
  <si>
    <t>Pénzforgalmi kiadások</t>
  </si>
  <si>
    <t>Működési bevételek</t>
  </si>
  <si>
    <t>Dologi és egyéb folyó kiadások</t>
  </si>
  <si>
    <t>Felújítások</t>
  </si>
  <si>
    <t>Pénzforgalmi nélküli kiadások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</si>
  <si>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</si>
  <si>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</si>
  <si>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</si>
  <si>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</si>
  <si>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</si>
  <si>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</si>
  <si>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</si>
  <si>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</si>
  <si>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</si>
  <si>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</si>
  <si>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</si>
  <si>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</si>
  <si>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</si>
  <si>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</si>
  <si>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</si>
  <si>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</si>
  <si>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</si>
  <si>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</si>
  <si>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</si>
  <si>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Működési célú hitelfelvétel</t>
  </si>
  <si>
    <t>Felhalmozási célú kiadások összesen</t>
  </si>
  <si>
    <t>ÖSSZESEN</t>
  </si>
  <si>
    <t>Nagyatád és környéke szennyvíz társ. (saját erő)</t>
  </si>
  <si>
    <t>összesen:</t>
  </si>
  <si>
    <t>I. Működési célú pénzmaradvány igénybevét.</t>
  </si>
  <si>
    <t>Egyéb saját bevétel (esküvői szertartás)</t>
  </si>
  <si>
    <t>Támogatásértékû mûködési bevétel (önk.finansziroz.)</t>
  </si>
  <si>
    <t>Támogatás központi költségvetésből (választásra)</t>
  </si>
  <si>
    <t>VII.: KTG.VET HIÁNY BELSŐ FINANSZ. SZOLG PÉNZF.. NÉLK. BEV. (PM)</t>
  </si>
  <si>
    <t xml:space="preserve">Kapott támogatás </t>
  </si>
  <si>
    <t>Működési célú támogatás értékű bevétel</t>
  </si>
  <si>
    <t>Közhatalmi bevétel</t>
  </si>
  <si>
    <t>Intézményi működési bevétel</t>
  </si>
  <si>
    <t>Egyéb működési célú kiadások</t>
  </si>
  <si>
    <t>Működési célú átvett pénzeszköz</t>
  </si>
  <si>
    <t>Előző évi működési célú pénzmaradvány átvétele</t>
  </si>
  <si>
    <t>Felhalmozási bevételek</t>
  </si>
  <si>
    <t>Tárgyi eszközök és immateriális javak értékesítése</t>
  </si>
  <si>
    <t>Felhalmozási célú támogatésértékű bevétel</t>
  </si>
  <si>
    <t>Felhalmozási célú átvett pénzeszköz</t>
  </si>
  <si>
    <t>Előző évi felhalmozási célú maradcány átvétele</t>
  </si>
  <si>
    <t>Egyéb felhalmozási kiadások kiadások</t>
  </si>
  <si>
    <r>
      <t xml:space="preserve">BEVÉTELEK ÖSSZESEN
</t>
    </r>
    <r>
      <rPr>
        <b/>
        <sz val="9"/>
        <rFont val="Arial"/>
        <family val="2"/>
      </rPr>
      <t>(Pénzforgalom nélküli és finanszírozási célú bevételek nélkül</t>
    </r>
    <r>
      <rPr>
        <b/>
        <sz val="10"/>
        <rFont val="Arial"/>
        <family val="2"/>
      </rPr>
      <t>)</t>
    </r>
  </si>
  <si>
    <t>II. Felhalm. célú pénzmaradvány igénybevét.</t>
  </si>
  <si>
    <t>VI. Aktív pénzügyi műveletek</t>
  </si>
  <si>
    <t>felhalmozási célú</t>
  </si>
  <si>
    <t>2. Előző évi felhalmozási célú pénzmaradvány igénybevétele 
(BELSŐ FINANSZÍROZÁS)</t>
  </si>
  <si>
    <t>1. Előző évi működési célú pénzmaradvány igénybevétele (BELSŐ FINANSZÍROZÁS)</t>
  </si>
  <si>
    <t>IV. Előző évi pénzmaradvány</t>
  </si>
  <si>
    <t>BEVÉTELEK ÖSSZESEN:</t>
  </si>
  <si>
    <t>nyújtott kölcsön visszatérülése</t>
  </si>
  <si>
    <t>2. Felhalmozási célú kölcsönök</t>
  </si>
  <si>
    <t>1. Működési célú kölcsönök</t>
  </si>
  <si>
    <t>III. Kölcsönök</t>
  </si>
  <si>
    <t>pénzügyi befektetések bevételei</t>
  </si>
  <si>
    <t>tárgyi eszközök bérleti és konc.dija</t>
  </si>
  <si>
    <t>1. Felhalmozási bevételek</t>
  </si>
  <si>
    <t xml:space="preserve">II. Felhalmozási </t>
  </si>
  <si>
    <t>6. Előző évi működési célú maradvány átvétele</t>
  </si>
  <si>
    <t>5. Működési célú átvett pénzeszköz</t>
  </si>
  <si>
    <t>hozam és kamatbevételek</t>
  </si>
  <si>
    <t>általános forgalmi adó bevételek</t>
  </si>
  <si>
    <t>alkalmazottak térítése</t>
  </si>
  <si>
    <t>bérleti díj bevételek</t>
  </si>
  <si>
    <t>nyújtott szolgáltatások ellenértéke</t>
  </si>
  <si>
    <t>áru és készletértékesítés</t>
  </si>
  <si>
    <t>4. Intézményi működési bevétel</t>
  </si>
  <si>
    <t>egyéb fizetési kötelezettségek</t>
  </si>
  <si>
    <t>díjak</t>
  </si>
  <si>
    <t>bírságok</t>
  </si>
  <si>
    <t>hozzájárulások</t>
  </si>
  <si>
    <t>járulékok</t>
  </si>
  <si>
    <t>illetékek</t>
  </si>
  <si>
    <t>adók</t>
  </si>
  <si>
    <t>3. Közhatalmi bevételek</t>
  </si>
  <si>
    <t>2. Működési célú támogatásértékű bevétel</t>
  </si>
  <si>
    <t>1. Kapott támogatás</t>
  </si>
  <si>
    <t>I. Működési bevételek</t>
  </si>
  <si>
    <t>szoc. Hozzájárulás</t>
  </si>
  <si>
    <t>2013 évi</t>
  </si>
  <si>
    <t>Lábod Község Önkormányzatának bevételei 2013 évi</t>
  </si>
  <si>
    <t>4. Előző évi felhalmozási célú maradvány átvétele</t>
  </si>
  <si>
    <t>intézményi ellátási díjak (Óvoda)</t>
  </si>
  <si>
    <t>társadalombiztosítás pénzügyi alapjaiból (Védőnő)</t>
  </si>
  <si>
    <t>fejezeti kezelésű előirányzatból ( közfoglalkoztatás)</t>
  </si>
  <si>
    <t>Önkormányzat  kiadási előirányzatai</t>
  </si>
  <si>
    <t>szoc.pol. juttatások</t>
  </si>
  <si>
    <t>Támogatásértékű működési kiadások</t>
  </si>
  <si>
    <t>Rinyamenti Többcélú kisebbségi társulásnak</t>
  </si>
  <si>
    <t>Mecsek-Dráva hulladékkezelő támogatása</t>
  </si>
  <si>
    <t>MŰKÖDÉSI KIADÁSOK ÖSSZESEN</t>
  </si>
  <si>
    <t xml:space="preserve">KÖLCSÖN EGYÉB SPECIÁLIS CÉLÚ </t>
  </si>
  <si>
    <t>ÖSSZES KIADÁS</t>
  </si>
  <si>
    <t>munka és tüzvédelmi szolg</t>
  </si>
  <si>
    <t>Lábod település egészséges ivóvíz ellátás (pályázat)</t>
  </si>
  <si>
    <t>3. Felhalmozási célú átvett pénzeszköz</t>
  </si>
  <si>
    <r>
      <t>Lábod Község Önkormányzatának összevont költségvetési 2013 évi mérlege</t>
    </r>
    <r>
      <rPr>
        <i/>
        <sz val="14"/>
        <rFont val="Arial"/>
        <family val="2"/>
      </rPr>
      <t xml:space="preserve"> </t>
    </r>
  </si>
  <si>
    <t>önkormányzati fejezeti tartalék</t>
  </si>
  <si>
    <t xml:space="preserve">V. Finanszírozási célú pénzügyi műveletek bevételei
</t>
  </si>
  <si>
    <t>ingyenes és kedvezményesgyermekétkeztetés támogatása</t>
  </si>
  <si>
    <t>hozzájárulás a pénzbeni szociális ellátásokhoz</t>
  </si>
  <si>
    <t>könyvtári közművelődési feladatok támogatása</t>
  </si>
  <si>
    <t>önkormányzatoktól átvett pénzeszköz  ( közös hivatal)</t>
  </si>
  <si>
    <t>eredeti ei.</t>
  </si>
  <si>
    <t>települési önkormányzatok műk. támogatása</t>
  </si>
  <si>
    <t>köznevelési feladatok támogatása</t>
  </si>
  <si>
    <t>központosított előirányzatok</t>
  </si>
  <si>
    <t>szerkezetátalakítási tartalék</t>
  </si>
  <si>
    <t>egyéb műkődési támogatás</t>
  </si>
  <si>
    <t>működőképesség megőrzését szolgáló kiegészítő támogatás</t>
  </si>
  <si>
    <t>2. Felhalmozási célú támogatások államháztartáson belülről</t>
  </si>
  <si>
    <t xml:space="preserve">eredeti ei. </t>
  </si>
  <si>
    <t>módosít. ei.</t>
  </si>
  <si>
    <t>Működési célú pénzeszköz átadás</t>
  </si>
  <si>
    <t>mód. ei.</t>
  </si>
  <si>
    <t>Szociális hozzájárulási adó</t>
  </si>
  <si>
    <t xml:space="preserve">Szociálpolitikai ellátások </t>
  </si>
  <si>
    <t xml:space="preserve">A KÖLTSÉGV.ÖSSZESÍTETT HIÁNYA </t>
  </si>
  <si>
    <t>Felhalmozási célú költségvetési támogatás</t>
  </si>
  <si>
    <t>Kölcsönök</t>
  </si>
  <si>
    <t>Felhalmozási célú bevétel</t>
  </si>
  <si>
    <t>Működési célú kölcsön visszatérülése</t>
  </si>
  <si>
    <t>Felhalmozási célú kölcsön visszatérülése</t>
  </si>
  <si>
    <t>Felhalmozási célú pénzeszköz átadás</t>
  </si>
  <si>
    <t xml:space="preserve"> Felhalmozási célú kiadások</t>
  </si>
  <si>
    <t>Működési célú páénzeszköz átadás</t>
  </si>
  <si>
    <t xml:space="preserve">Beruházások </t>
  </si>
  <si>
    <t>Felhalmozási célú támogatásértékű kiadás</t>
  </si>
  <si>
    <t>Felhalmozási célú tartalék</t>
  </si>
  <si>
    <t>működési tartalék</t>
  </si>
  <si>
    <t>felhalmozási tartalék</t>
  </si>
  <si>
    <t xml:space="preserve"> megnevezése</t>
  </si>
  <si>
    <t>általános tartalék összesen:</t>
  </si>
  <si>
    <t>mód. ei</t>
  </si>
  <si>
    <t xml:space="preserve">2013 évi általános tartalék felosztása </t>
  </si>
  <si>
    <t>egyes jövedelempótló támogatások kiegészítése</t>
  </si>
  <si>
    <t>Kutasi-Lábod közokt intézmény megsz. miatti különbözet elszámolás</t>
  </si>
  <si>
    <t>központi költségvetésből (kieg. Gyvt.)</t>
  </si>
  <si>
    <t>ingatlan értékesítés</t>
  </si>
  <si>
    <t>módosított ei.</t>
  </si>
  <si>
    <t>fükasza vásárlás</t>
  </si>
  <si>
    <t>térfigyelő kamera</t>
  </si>
  <si>
    <t>óvodai fűtéskorszerűsítés</t>
  </si>
  <si>
    <t>orvosi rendelő fűtés korszerűsítése</t>
  </si>
  <si>
    <t>Kutas Önkormányzatnak beruházáshoz önerő átadás</t>
  </si>
  <si>
    <t>európai uniós forrásból ( Müv ház MVH,TÁMOP)</t>
  </si>
  <si>
    <t xml:space="preserve">Közös hivatalnak </t>
  </si>
  <si>
    <t>Kutas -Lábod mikrotérségi közoktatási intézménynek</t>
  </si>
  <si>
    <t>Működési célú kölcsön non-profit szervezeteknek</t>
  </si>
  <si>
    <t>Működési célú kölcsön (háztartásoknak)</t>
  </si>
  <si>
    <t>Működési célú tartalék</t>
  </si>
  <si>
    <t>2. melléklet a 1/2014.(II.4.) önkormányzati rendelethez</t>
  </si>
  <si>
    <t>1. melléklet a  1/2014 (II.4.) önkormányzati rendelethez</t>
  </si>
  <si>
    <t>Műk.célú kölcson non-profit szervez.</t>
  </si>
  <si>
    <t>Műk célú kölcsön nyújtása házt.</t>
  </si>
  <si>
    <t>4. melléklet a 1/2014.(II.4) önkormányzati rendelethez</t>
  </si>
  <si>
    <t xml:space="preserve">Lábodi Közös önkormányzati hivatal 2013 évi költségvetése </t>
  </si>
  <si>
    <t>Lábodi Közös hiv. előir</t>
  </si>
  <si>
    <t>Lábodi Közös hiv. mód. előir</t>
  </si>
  <si>
    <t>Egyéb működéi célú tartalék</t>
  </si>
  <si>
    <t>Lábodi közös hivatal előir.</t>
  </si>
  <si>
    <t>5. melléklet a(z) 1/2014 (II.4.) önkormányzati rendelethez</t>
  </si>
  <si>
    <t>3  melléklet az 1/2014 (II.4) önkormányzati rendelethez</t>
  </si>
  <si>
    <t xml:space="preserve">Lábodi Csicsergő óvoda 2013 évi költségvetése </t>
  </si>
  <si>
    <t>Csicsergő Óvoda</t>
  </si>
  <si>
    <t>6. melléklet a(z) …../2014 (…....)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</si>
</sst>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#,##0\ _F_t"/>
    <numFmt numFmtId="166" formatCode="#,##0\ &quot;Ft&quot;"/>
    <numFmt numFmtId="167" formatCode="yyyy\-mm\-dd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19" applyNumberFormat="1" applyFont="1" applyFill="1" applyBorder="1" applyAlignment="1" applyProtection="1">
      <alignment horizontal="left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" xfId="19" applyNumberFormat="1" applyFont="1" applyFill="1" applyBorder="1" applyAlignment="1" applyProtection="1">
      <alignment horizontal="left"/>
      <protection/>
    </xf>
    <xf numFmtId="0" fontId="7" fillId="0" borderId="1" xfId="19" applyNumberFormat="1" applyFont="1" applyFill="1" applyBorder="1" applyAlignment="1" applyProtection="1">
      <alignment horizontal="left"/>
      <protection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2" fillId="0" borderId="1" xfId="17" applyFont="1" applyBorder="1">
      <alignment/>
      <protection/>
    </xf>
    <xf numFmtId="0" fontId="8" fillId="0" borderId="0" xfId="0" applyFont="1" applyAlignment="1">
      <alignment/>
    </xf>
    <xf numFmtId="0" fontId="22" fillId="0" borderId="6" xfId="17" applyFont="1" applyFill="1" applyBorder="1" applyAlignment="1">
      <alignment horizontal="center" vertical="center"/>
      <protection/>
    </xf>
    <xf numFmtId="0" fontId="13" fillId="0" borderId="10" xfId="17" applyFont="1" applyFill="1" applyBorder="1" applyAlignment="1">
      <alignment horizontal="center" vertical="center" wrapText="1"/>
      <protection/>
    </xf>
    <xf numFmtId="0" fontId="22" fillId="0" borderId="11" xfId="17" applyFont="1" applyFill="1" applyBorder="1" applyAlignment="1">
      <alignment horizontal="center" vertical="center"/>
      <protection/>
    </xf>
    <xf numFmtId="0" fontId="19" fillId="0" borderId="12" xfId="17" applyFont="1" applyFill="1" applyBorder="1" applyAlignment="1">
      <alignment horizontal="center"/>
      <protection/>
    </xf>
    <xf numFmtId="3" fontId="7" fillId="0" borderId="3" xfId="17" applyNumberFormat="1" applyFont="1" applyFill="1" applyBorder="1" applyAlignment="1">
      <alignment horizontal="center"/>
      <protection/>
    </xf>
    <xf numFmtId="0" fontId="19" fillId="0" borderId="3" xfId="17" applyFont="1" applyFill="1" applyBorder="1" applyAlignment="1">
      <alignment horizontal="center"/>
      <protection/>
    </xf>
    <xf numFmtId="0" fontId="7" fillId="0" borderId="13" xfId="0" applyFont="1" applyBorder="1" applyAlignment="1">
      <alignment horizontal="center"/>
    </xf>
    <xf numFmtId="0" fontId="23" fillId="0" borderId="1" xfId="17" applyFont="1" applyBorder="1">
      <alignment/>
      <protection/>
    </xf>
    <xf numFmtId="3" fontId="2" fillId="0" borderId="14" xfId="17" applyNumberFormat="1" applyFont="1" applyFill="1" applyBorder="1">
      <alignment/>
      <protection/>
    </xf>
    <xf numFmtId="3" fontId="2" fillId="0" borderId="12" xfId="17" applyNumberFormat="1" applyFont="1" applyFill="1" applyBorder="1">
      <alignment/>
      <protection/>
    </xf>
    <xf numFmtId="3" fontId="7" fillId="0" borderId="12" xfId="17" applyNumberFormat="1" applyFont="1" applyFill="1" applyBorder="1">
      <alignment/>
      <protection/>
    </xf>
    <xf numFmtId="3" fontId="2" fillId="0" borderId="3" xfId="0" applyNumberFormat="1" applyFont="1" applyBorder="1" applyAlignment="1">
      <alignment/>
    </xf>
    <xf numFmtId="3" fontId="2" fillId="2" borderId="12" xfId="17" applyNumberFormat="1" applyFont="1" applyFill="1" applyBorder="1">
      <alignment/>
      <protection/>
    </xf>
    <xf numFmtId="3" fontId="7" fillId="2" borderId="12" xfId="17" applyNumberFormat="1" applyFont="1" applyFill="1" applyBorder="1">
      <alignment/>
      <protection/>
    </xf>
    <xf numFmtId="3" fontId="2" fillId="2" borderId="3" xfId="0" applyNumberFormat="1" applyFont="1" applyFill="1" applyBorder="1" applyAlignment="1">
      <alignment/>
    </xf>
    <xf numFmtId="3" fontId="0" fillId="0" borderId="3" xfId="0" applyNumberFormat="1" applyBorder="1" applyAlignment="1">
      <alignment/>
    </xf>
    <xf numFmtId="3" fontId="0" fillId="0" borderId="12" xfId="17" applyNumberFormat="1" applyFont="1" applyFill="1" applyBorder="1">
      <alignment/>
      <protection/>
    </xf>
    <xf numFmtId="3" fontId="8" fillId="0" borderId="12" xfId="17" applyNumberFormat="1" applyFont="1" applyFill="1" applyBorder="1">
      <alignment/>
      <protection/>
    </xf>
    <xf numFmtId="3" fontId="14" fillId="0" borderId="12" xfId="17" applyNumberFormat="1" applyFont="1" applyFill="1" applyBorder="1">
      <alignment/>
      <protection/>
    </xf>
    <xf numFmtId="0" fontId="8" fillId="0" borderId="5" xfId="0" applyFont="1" applyBorder="1" applyAlignment="1">
      <alignment/>
    </xf>
    <xf numFmtId="3" fontId="2" fillId="3" borderId="12" xfId="17" applyNumberFormat="1" applyFont="1" applyFill="1" applyBorder="1">
      <alignment/>
      <protection/>
    </xf>
    <xf numFmtId="3" fontId="7" fillId="3" borderId="12" xfId="17" applyNumberFormat="1" applyFont="1" applyFill="1" applyBorder="1">
      <alignment/>
      <protection/>
    </xf>
    <xf numFmtId="0" fontId="2" fillId="3" borderId="3" xfId="0" applyFont="1" applyFill="1" applyBorder="1" applyAlignment="1">
      <alignment/>
    </xf>
    <xf numFmtId="0" fontId="16" fillId="0" borderId="15" xfId="17" applyFont="1" applyBorder="1" applyAlignment="1">
      <alignment/>
      <protection/>
    </xf>
    <xf numFmtId="0" fontId="16" fillId="0" borderId="5" xfId="17" applyFont="1" applyBorder="1" applyAlignment="1">
      <alignment/>
      <protection/>
    </xf>
    <xf numFmtId="0" fontId="4" fillId="0" borderId="15" xfId="17" applyFont="1" applyFill="1" applyBorder="1" applyAlignment="1">
      <alignment horizontal="center"/>
      <protection/>
    </xf>
    <xf numFmtId="0" fontId="4" fillId="0" borderId="5" xfId="17" applyFont="1" applyFill="1" applyBorder="1" applyAlignment="1">
      <alignment horizontal="center"/>
      <protection/>
    </xf>
    <xf numFmtId="3" fontId="0" fillId="0" borderId="16" xfId="17" applyNumberFormat="1" applyFont="1" applyFill="1" applyBorder="1">
      <alignment/>
      <protection/>
    </xf>
    <xf numFmtId="3" fontId="8" fillId="0" borderId="16" xfId="17" applyNumberFormat="1" applyFont="1" applyFill="1" applyBorder="1">
      <alignment/>
      <protection/>
    </xf>
    <xf numFmtId="3" fontId="0" fillId="0" borderId="17" xfId="0" applyNumberFormat="1" applyBorder="1" applyAlignment="1">
      <alignment/>
    </xf>
    <xf numFmtId="3" fontId="2" fillId="0" borderId="9" xfId="17" applyNumberFormat="1" applyFont="1" applyFill="1" applyBorder="1">
      <alignment/>
      <protection/>
    </xf>
    <xf numFmtId="3" fontId="7" fillId="0" borderId="9" xfId="17" applyNumberFormat="1" applyFont="1" applyFill="1" applyBorder="1">
      <alignment/>
      <protection/>
    </xf>
    <xf numFmtId="3" fontId="2" fillId="0" borderId="9" xfId="0" applyNumberFormat="1" applyFont="1" applyBorder="1" applyAlignment="1">
      <alignment/>
    </xf>
    <xf numFmtId="3" fontId="0" fillId="0" borderId="18" xfId="17" applyNumberFormat="1" applyFont="1" applyFill="1" applyBorder="1">
      <alignment/>
      <protection/>
    </xf>
    <xf numFmtId="3" fontId="8" fillId="0" borderId="18" xfId="17" applyNumberFormat="1" applyFont="1" applyFill="1" applyBorder="1">
      <alignment/>
      <protection/>
    </xf>
    <xf numFmtId="0" fontId="2" fillId="0" borderId="19" xfId="17" applyFont="1" applyFill="1" applyBorder="1">
      <alignment/>
      <protection/>
    </xf>
    <xf numFmtId="3" fontId="2" fillId="0" borderId="7" xfId="17" applyNumberFormat="1" applyFont="1" applyFill="1" applyBorder="1">
      <alignment/>
      <protection/>
    </xf>
    <xf numFmtId="0" fontId="0" fillId="0" borderId="20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7" fillId="0" borderId="12" xfId="17" applyNumberFormat="1" applyFont="1" applyFill="1" applyBorder="1">
      <alignment/>
      <protection/>
    </xf>
    <xf numFmtId="3" fontId="0" fillId="0" borderId="14" xfId="17" applyNumberFormat="1" applyFont="1" applyFill="1" applyBorder="1">
      <alignment/>
      <protection/>
    </xf>
    <xf numFmtId="0" fontId="17" fillId="4" borderId="1" xfId="17" applyFont="1" applyFill="1" applyBorder="1">
      <alignment/>
      <protection/>
    </xf>
    <xf numFmtId="3" fontId="2" fillId="4" borderId="14" xfId="17" applyNumberFormat="1" applyFont="1" applyFill="1" applyBorder="1">
      <alignment/>
      <protection/>
    </xf>
    <xf numFmtId="3" fontId="2" fillId="4" borderId="12" xfId="17" applyNumberFormat="1" applyFont="1" applyFill="1" applyBorder="1">
      <alignment/>
      <protection/>
    </xf>
    <xf numFmtId="3" fontId="7" fillId="4" borderId="12" xfId="17" applyNumberFormat="1" applyFont="1" applyFill="1" applyBorder="1">
      <alignment/>
      <protection/>
    </xf>
    <xf numFmtId="3" fontId="2" fillId="4" borderId="3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0" xfId="19" applyNumberFormat="1" applyFont="1" applyFill="1" applyBorder="1" applyAlignment="1" applyProtection="1">
      <alignment horizontal="left"/>
      <protection/>
    </xf>
    <xf numFmtId="0" fontId="2" fillId="0" borderId="0" xfId="19" applyNumberFormat="1" applyFont="1" applyFill="1" applyBorder="1" applyAlignment="1" applyProtection="1">
      <alignment horizontal="left" indent="1"/>
      <protection/>
    </xf>
    <xf numFmtId="0" fontId="2" fillId="0" borderId="21" xfId="0" applyFont="1" applyBorder="1" applyAlignment="1">
      <alignment horizontal="right"/>
    </xf>
    <xf numFmtId="0" fontId="11" fillId="0" borderId="2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2" fillId="0" borderId="7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11" fillId="0" borderId="1" xfId="0" applyFont="1" applyFill="1" applyBorder="1" applyAlignment="1">
      <alignment horizontal="left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0" fillId="0" borderId="1" xfId="0" applyBorder="1" applyAlignment="1">
      <alignment wrapText="1"/>
    </xf>
    <xf numFmtId="0" fontId="11" fillId="0" borderId="1" xfId="0" applyFont="1" applyFill="1" applyBorder="1" applyAlignment="1">
      <alignment horizontal="left" wrapText="1"/>
    </xf>
    <xf numFmtId="0" fontId="2" fillId="0" borderId="2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Font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7" xfId="0" applyFont="1" applyBorder="1" applyAlignment="1">
      <alignment/>
    </xf>
    <xf numFmtId="0" fontId="0" fillId="0" borderId="7" xfId="0" applyBorder="1" applyAlignment="1">
      <alignment/>
    </xf>
    <xf numFmtId="3" fontId="8" fillId="0" borderId="12" xfId="17" applyNumberFormat="1" applyFont="1" applyFill="1" applyBorder="1">
      <alignment/>
      <protection/>
    </xf>
    <xf numFmtId="0" fontId="2" fillId="0" borderId="23" xfId="0" applyFont="1" applyBorder="1" applyAlignment="1">
      <alignment/>
    </xf>
    <xf numFmtId="0" fontId="19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0" fontId="5" fillId="0" borderId="0" xfId="19" applyNumberFormat="1" applyFont="1" applyFill="1" applyBorder="1" applyAlignment="1" applyProtection="1">
      <alignment horizontal="left"/>
      <protection/>
    </xf>
    <xf numFmtId="0" fontId="0" fillId="0" borderId="0" xfId="19" applyNumberFormat="1" applyFont="1" applyFill="1" applyBorder="1" applyAlignment="1" applyProtection="1">
      <alignment horizontal="left" indent="1"/>
      <protection/>
    </xf>
    <xf numFmtId="0" fontId="19" fillId="0" borderId="1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11" fillId="0" borderId="7" xfId="0" applyFont="1" applyBorder="1" applyAlignment="1">
      <alignment/>
    </xf>
    <xf numFmtId="0" fontId="2" fillId="0" borderId="24" xfId="0" applyFont="1" applyBorder="1" applyAlignment="1">
      <alignment/>
    </xf>
    <xf numFmtId="3" fontId="8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6" xfId="0" applyFont="1" applyBorder="1" applyAlignment="1">
      <alignment/>
    </xf>
    <xf numFmtId="0" fontId="19" fillId="0" borderId="7" xfId="19" applyNumberFormat="1" applyFont="1" applyFill="1" applyBorder="1" applyAlignment="1" applyProtection="1">
      <alignment/>
      <protection/>
    </xf>
    <xf numFmtId="0" fontId="1" fillId="0" borderId="7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7" fillId="0" borderId="3" xfId="17" applyNumberFormat="1" applyFont="1" applyFill="1" applyBorder="1">
      <alignment/>
      <protection/>
    </xf>
    <xf numFmtId="3" fontId="7" fillId="2" borderId="3" xfId="17" applyNumberFormat="1" applyFont="1" applyFill="1" applyBorder="1">
      <alignment/>
      <protection/>
    </xf>
    <xf numFmtId="3" fontId="8" fillId="0" borderId="3" xfId="17" applyNumberFormat="1" applyFont="1" applyFill="1" applyBorder="1">
      <alignment/>
      <protection/>
    </xf>
    <xf numFmtId="3" fontId="8" fillId="0" borderId="3" xfId="17" applyNumberFormat="1" applyFont="1" applyFill="1" applyBorder="1">
      <alignment/>
      <protection/>
    </xf>
    <xf numFmtId="0" fontId="8" fillId="0" borderId="31" xfId="0" applyFont="1" applyBorder="1" applyAlignment="1">
      <alignment/>
    </xf>
    <xf numFmtId="3" fontId="7" fillId="3" borderId="3" xfId="17" applyNumberFormat="1" applyFont="1" applyFill="1" applyBorder="1">
      <alignment/>
      <protection/>
    </xf>
    <xf numFmtId="3" fontId="8" fillId="0" borderId="17" xfId="17" applyNumberFormat="1" applyFont="1" applyFill="1" applyBorder="1">
      <alignment/>
      <protection/>
    </xf>
    <xf numFmtId="3" fontId="8" fillId="0" borderId="8" xfId="17" applyNumberFormat="1" applyFont="1" applyFill="1" applyBorder="1">
      <alignment/>
      <protection/>
    </xf>
    <xf numFmtId="3" fontId="7" fillId="4" borderId="3" xfId="17" applyNumberFormat="1" applyFont="1" applyFill="1" applyBorder="1">
      <alignment/>
      <protection/>
    </xf>
    <xf numFmtId="3" fontId="8" fillId="0" borderId="4" xfId="17" applyNumberFormat="1" applyFont="1" applyFill="1" applyBorder="1">
      <alignment/>
      <protection/>
    </xf>
    <xf numFmtId="0" fontId="13" fillId="0" borderId="6" xfId="17" applyFont="1" applyFill="1" applyBorder="1" applyAlignment="1">
      <alignment horizontal="center" vertical="center"/>
      <protection/>
    </xf>
    <xf numFmtId="0" fontId="13" fillId="0" borderId="11" xfId="17" applyFont="1" applyFill="1" applyBorder="1" applyAlignment="1">
      <alignment horizontal="center" vertical="center"/>
      <protection/>
    </xf>
    <xf numFmtId="0" fontId="7" fillId="0" borderId="38" xfId="0" applyFont="1" applyBorder="1" applyAlignment="1">
      <alignment horizontal="center" vertical="center"/>
    </xf>
    <xf numFmtId="3" fontId="2" fillId="0" borderId="30" xfId="17" applyNumberFormat="1" applyFont="1" applyFill="1" applyBorder="1">
      <alignment/>
      <protection/>
    </xf>
    <xf numFmtId="3" fontId="7" fillId="0" borderId="30" xfId="17" applyNumberFormat="1" applyFont="1" applyFill="1" applyBorder="1">
      <alignment/>
      <protection/>
    </xf>
    <xf numFmtId="3" fontId="7" fillId="0" borderId="3" xfId="17" applyNumberFormat="1" applyFont="1" applyFill="1" applyBorder="1">
      <alignment/>
      <protection/>
    </xf>
    <xf numFmtId="3" fontId="2" fillId="0" borderId="3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31" xfId="0" applyBorder="1" applyAlignment="1">
      <alignment/>
    </xf>
    <xf numFmtId="0" fontId="1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4" xfId="0" applyBorder="1" applyAlignment="1">
      <alignment/>
    </xf>
    <xf numFmtId="3" fontId="0" fillId="0" borderId="31" xfId="0" applyNumberForma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5" xfId="19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2" xfId="0" applyBorder="1" applyAlignment="1">
      <alignment/>
    </xf>
    <xf numFmtId="0" fontId="0" fillId="0" borderId="39" xfId="0" applyBorder="1" applyAlignment="1">
      <alignment/>
    </xf>
    <xf numFmtId="0" fontId="0" fillId="0" borderId="12" xfId="0" applyBorder="1" applyAlignment="1">
      <alignment/>
    </xf>
    <xf numFmtId="0" fontId="2" fillId="0" borderId="2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0" fontId="0" fillId="0" borderId="30" xfId="0" applyBorder="1" applyAlignment="1">
      <alignment/>
    </xf>
    <xf numFmtId="0" fontId="2" fillId="0" borderId="25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3" xfId="19" applyNumberFormat="1" applyFont="1" applyFill="1" applyBorder="1" applyAlignment="1" applyProtection="1">
      <alignment/>
      <protection/>
    </xf>
    <xf numFmtId="0" fontId="2" fillId="0" borderId="16" xfId="19" applyNumberFormat="1" applyFont="1" applyFill="1" applyBorder="1" applyAlignment="1" applyProtection="1">
      <alignment/>
      <protection/>
    </xf>
    <xf numFmtId="0" fontId="2" fillId="0" borderId="24" xfId="19" applyNumberFormat="1" applyFont="1" applyFill="1" applyBorder="1" applyAlignment="1" applyProtection="1">
      <alignment horizontal="left"/>
      <protection/>
    </xf>
    <xf numFmtId="0" fontId="2" fillId="0" borderId="42" xfId="19" applyNumberFormat="1" applyFont="1" applyFill="1" applyBorder="1" applyAlignment="1" applyProtection="1">
      <alignment horizontal="left"/>
      <protection/>
    </xf>
    <xf numFmtId="0" fontId="2" fillId="0" borderId="30" xfId="19" applyNumberFormat="1" applyFont="1" applyFill="1" applyBorder="1" applyAlignment="1" applyProtection="1">
      <alignment horizontal="left"/>
      <protection/>
    </xf>
    <xf numFmtId="0" fontId="2" fillId="0" borderId="2" xfId="19" applyNumberFormat="1" applyFont="1" applyFill="1" applyBorder="1" applyAlignment="1" applyProtection="1">
      <alignment horizontal="left"/>
      <protection/>
    </xf>
    <xf numFmtId="0" fontId="2" fillId="0" borderId="39" xfId="19" applyNumberFormat="1" applyFont="1" applyFill="1" applyBorder="1" applyAlignment="1" applyProtection="1">
      <alignment horizontal="left"/>
      <protection/>
    </xf>
    <xf numFmtId="0" fontId="2" fillId="0" borderId="25" xfId="19" applyNumberFormat="1" applyFont="1" applyFill="1" applyBorder="1" applyAlignment="1" applyProtection="1">
      <alignment horizontal="left"/>
      <protection/>
    </xf>
    <xf numFmtId="0" fontId="2" fillId="0" borderId="43" xfId="19" applyNumberFormat="1" applyFont="1" applyFill="1" applyBorder="1" applyAlignment="1" applyProtection="1">
      <alignment horizontal="left"/>
      <protection/>
    </xf>
    <xf numFmtId="0" fontId="6" fillId="0" borderId="20" xfId="19" applyNumberFormat="1" applyFont="1" applyFill="1" applyBorder="1" applyAlignment="1" applyProtection="1">
      <alignment horizontal="left"/>
      <protection/>
    </xf>
    <xf numFmtId="0" fontId="6" fillId="0" borderId="44" xfId="19" applyNumberFormat="1" applyFont="1" applyFill="1" applyBorder="1" applyAlignment="1" applyProtection="1">
      <alignment horizontal="left"/>
      <protection/>
    </xf>
    <xf numFmtId="0" fontId="6" fillId="0" borderId="2" xfId="0" applyFont="1" applyBorder="1" applyAlignment="1">
      <alignment/>
    </xf>
    <xf numFmtId="0" fontId="6" fillId="0" borderId="39" xfId="0" applyFont="1" applyBorder="1" applyAlignment="1">
      <alignment/>
    </xf>
    <xf numFmtId="0" fontId="5" fillId="0" borderId="48" xfId="19" applyNumberFormat="1" applyFont="1" applyFill="1" applyBorder="1" applyAlignment="1" applyProtection="1">
      <alignment horizontal="left"/>
      <protection/>
    </xf>
    <xf numFmtId="0" fontId="5" fillId="0" borderId="0" xfId="19" applyNumberFormat="1" applyFont="1" applyFill="1" applyBorder="1" applyAlignment="1" applyProtection="1">
      <alignment horizontal="left"/>
      <protection/>
    </xf>
    <xf numFmtId="0" fontId="0" fillId="0" borderId="49" xfId="0" applyFont="1" applyBorder="1" applyAlignment="1">
      <alignment/>
    </xf>
    <xf numFmtId="0" fontId="2" fillId="0" borderId="36" xfId="19" applyNumberFormat="1" applyFont="1" applyFill="1" applyBorder="1" applyAlignment="1" applyProtection="1">
      <alignment horizontal="left"/>
      <protection/>
    </xf>
    <xf numFmtId="0" fontId="0" fillId="0" borderId="24" xfId="19" applyNumberFormat="1" applyFont="1" applyFill="1" applyBorder="1" applyAlignment="1" applyProtection="1">
      <alignment horizontal="left"/>
      <protection/>
    </xf>
    <xf numFmtId="0" fontId="0" fillId="0" borderId="42" xfId="19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40" xfId="0" applyFont="1" applyBorder="1" applyAlignment="1">
      <alignment/>
    </xf>
    <xf numFmtId="0" fontId="2" fillId="0" borderId="2" xfId="19" applyNumberFormat="1" applyFont="1" applyFill="1" applyBorder="1" applyAlignment="1" applyProtection="1">
      <alignment/>
      <protection/>
    </xf>
    <xf numFmtId="0" fontId="2" fillId="0" borderId="39" xfId="19" applyNumberFormat="1" applyFont="1" applyFill="1" applyBorder="1" applyAlignment="1" applyProtection="1">
      <alignment/>
      <protection/>
    </xf>
    <xf numFmtId="0" fontId="6" fillId="0" borderId="25" xfId="19" applyNumberFormat="1" applyFont="1" applyFill="1" applyBorder="1" applyAlignment="1" applyProtection="1">
      <alignment horizontal="left"/>
      <protection/>
    </xf>
    <xf numFmtId="0" fontId="6" fillId="0" borderId="43" xfId="19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16" fillId="0" borderId="1" xfId="17" applyFont="1" applyBorder="1" applyAlignment="1">
      <alignment/>
      <protection/>
    </xf>
    <xf numFmtId="0" fontId="0" fillId="0" borderId="32" xfId="0" applyBorder="1" applyAlignment="1">
      <alignment/>
    </xf>
    <xf numFmtId="0" fontId="0" fillId="0" borderId="1" xfId="18" applyFont="1" applyFill="1" applyBorder="1" applyAlignment="1">
      <alignment horizontal="left"/>
      <protection/>
    </xf>
    <xf numFmtId="0" fontId="0" fillId="0" borderId="14" xfId="18" applyFont="1" applyFill="1" applyBorder="1" applyAlignment="1">
      <alignment horizontal="left"/>
      <protection/>
    </xf>
    <xf numFmtId="0" fontId="13" fillId="0" borderId="24" xfId="17" applyFont="1" applyBorder="1" applyAlignment="1">
      <alignment/>
      <protection/>
    </xf>
    <xf numFmtId="0" fontId="13" fillId="0" borderId="30" xfId="17" applyFont="1" applyBorder="1" applyAlignment="1">
      <alignment/>
      <protection/>
    </xf>
    <xf numFmtId="0" fontId="16" fillId="0" borderId="15" xfId="17" applyFont="1" applyBorder="1" applyAlignment="1">
      <alignment/>
      <protection/>
    </xf>
    <xf numFmtId="0" fontId="16" fillId="0" borderId="5" xfId="17" applyFont="1" applyBorder="1" applyAlignment="1">
      <alignment/>
      <protection/>
    </xf>
    <xf numFmtId="0" fontId="13" fillId="0" borderId="36" xfId="17" applyFont="1" applyBorder="1" applyAlignment="1">
      <alignment horizontal="left"/>
      <protection/>
    </xf>
    <xf numFmtId="0" fontId="13" fillId="0" borderId="1" xfId="17" applyFont="1" applyBorder="1" applyAlignment="1">
      <alignment horizontal="left"/>
      <protection/>
    </xf>
    <xf numFmtId="0" fontId="13" fillId="0" borderId="2" xfId="17" applyFont="1" applyBorder="1" applyAlignment="1">
      <alignment horizontal="left"/>
      <protection/>
    </xf>
    <xf numFmtId="0" fontId="0" fillId="0" borderId="36" xfId="18" applyFont="1" applyFill="1" applyBorder="1" applyAlignment="1">
      <alignment horizontal="left"/>
      <protection/>
    </xf>
    <xf numFmtId="0" fontId="0" fillId="0" borderId="2" xfId="18" applyFont="1" applyFill="1" applyBorder="1" applyAlignment="1">
      <alignment horizontal="left"/>
      <protection/>
    </xf>
    <xf numFmtId="0" fontId="11" fillId="0" borderId="36" xfId="17" applyFont="1" applyBorder="1" applyAlignment="1">
      <alignment horizontal="left"/>
      <protection/>
    </xf>
    <xf numFmtId="0" fontId="11" fillId="0" borderId="1" xfId="17" applyFont="1" applyBorder="1" applyAlignment="1">
      <alignment horizontal="left"/>
      <protection/>
    </xf>
    <xf numFmtId="0" fontId="11" fillId="0" borderId="2" xfId="17" applyFont="1" applyBorder="1" applyAlignment="1">
      <alignment horizontal="left"/>
      <protection/>
    </xf>
    <xf numFmtId="0" fontId="2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3" fillId="0" borderId="50" xfId="17" applyFont="1" applyBorder="1" applyAlignment="1">
      <alignment horizontal="center"/>
      <protection/>
    </xf>
    <xf numFmtId="0" fontId="13" fillId="0" borderId="51" xfId="17" applyFont="1" applyBorder="1" applyAlignment="1">
      <alignment horizontal="center"/>
      <protection/>
    </xf>
    <xf numFmtId="0" fontId="11" fillId="0" borderId="52" xfId="17" applyFont="1" applyFill="1" applyBorder="1" applyAlignment="1">
      <alignment horizontal="center" vertical="center"/>
      <protection/>
    </xf>
    <xf numFmtId="0" fontId="11" fillId="0" borderId="53" xfId="17" applyFont="1" applyFill="1" applyBorder="1" applyAlignment="1">
      <alignment horizontal="center" vertical="center"/>
      <protection/>
    </xf>
    <xf numFmtId="0" fontId="11" fillId="0" borderId="19" xfId="17" applyFont="1" applyFill="1" applyBorder="1" applyAlignment="1">
      <alignment horizontal="center" vertical="center"/>
      <protection/>
    </xf>
    <xf numFmtId="0" fontId="11" fillId="0" borderId="7" xfId="17" applyFont="1" applyFill="1" applyBorder="1" applyAlignment="1">
      <alignment horizontal="center" vertical="center"/>
      <protection/>
    </xf>
    <xf numFmtId="0" fontId="11" fillId="0" borderId="20" xfId="17" applyFont="1" applyFill="1" applyBorder="1" applyAlignment="1">
      <alignment horizontal="center" vertical="center"/>
      <protection/>
    </xf>
    <xf numFmtId="0" fontId="2" fillId="0" borderId="1" xfId="17" applyFont="1" applyFill="1" applyBorder="1" applyAlignment="1">
      <alignment horizontal="center"/>
      <protection/>
    </xf>
    <xf numFmtId="0" fontId="2" fillId="0" borderId="14" xfId="17" applyFont="1" applyFill="1" applyBorder="1" applyAlignment="1">
      <alignment horizontal="center"/>
      <protection/>
    </xf>
    <xf numFmtId="0" fontId="2" fillId="0" borderId="39" xfId="17" applyFont="1" applyFill="1" applyBorder="1" applyAlignment="1">
      <alignment horizontal="center"/>
      <protection/>
    </xf>
    <xf numFmtId="0" fontId="11" fillId="2" borderId="1" xfId="17" applyFont="1" applyFill="1" applyBorder="1" applyAlignment="1">
      <alignment horizontal="left"/>
      <protection/>
    </xf>
    <xf numFmtId="0" fontId="11" fillId="2" borderId="14" xfId="17" applyFont="1" applyFill="1" applyBorder="1" applyAlignment="1">
      <alignment horizontal="left"/>
      <protection/>
    </xf>
    <xf numFmtId="0" fontId="11" fillId="2" borderId="36" xfId="17" applyFont="1" applyFill="1" applyBorder="1" applyAlignment="1">
      <alignment horizontal="left"/>
      <protection/>
    </xf>
    <xf numFmtId="0" fontId="11" fillId="2" borderId="2" xfId="17" applyFont="1" applyFill="1" applyBorder="1" applyAlignment="1">
      <alignment horizontal="left"/>
      <protection/>
    </xf>
    <xf numFmtId="0" fontId="2" fillId="0" borderId="2" xfId="18" applyFont="1" applyFill="1" applyBorder="1" applyAlignment="1">
      <alignment horizontal="left"/>
      <protection/>
    </xf>
    <xf numFmtId="0" fontId="2" fillId="0" borderId="12" xfId="18" applyFont="1" applyFill="1" applyBorder="1" applyAlignment="1">
      <alignment horizontal="left"/>
      <protection/>
    </xf>
    <xf numFmtId="0" fontId="21" fillId="0" borderId="1" xfId="18" applyFont="1" applyFill="1" applyBorder="1" applyAlignment="1">
      <alignment horizontal="left"/>
      <protection/>
    </xf>
    <xf numFmtId="0" fontId="15" fillId="0" borderId="14" xfId="18" applyFont="1" applyFill="1" applyBorder="1" applyAlignment="1">
      <alignment horizontal="left"/>
      <protection/>
    </xf>
    <xf numFmtId="0" fontId="0" fillId="0" borderId="12" xfId="18" applyFont="1" applyFill="1" applyBorder="1" applyAlignment="1">
      <alignment horizontal="left"/>
      <protection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36" xfId="18" applyFont="1" applyFill="1" applyBorder="1" applyAlignment="1">
      <alignment horizontal="left"/>
      <protection/>
    </xf>
    <xf numFmtId="0" fontId="2" fillId="0" borderId="1" xfId="18" applyFont="1" applyFill="1" applyBorder="1" applyAlignment="1">
      <alignment horizontal="left"/>
      <protection/>
    </xf>
    <xf numFmtId="0" fontId="13" fillId="3" borderId="1" xfId="17" applyFont="1" applyFill="1" applyBorder="1" applyAlignment="1">
      <alignment horizontal="left"/>
      <protection/>
    </xf>
    <xf numFmtId="0" fontId="13" fillId="3" borderId="14" xfId="17" applyFont="1" applyFill="1" applyBorder="1" applyAlignment="1">
      <alignment horizontal="left"/>
      <protection/>
    </xf>
    <xf numFmtId="0" fontId="13" fillId="3" borderId="36" xfId="17" applyFont="1" applyFill="1" applyBorder="1" applyAlignment="1">
      <alignment horizontal="left"/>
      <protection/>
    </xf>
    <xf numFmtId="0" fontId="13" fillId="3" borderId="2" xfId="17" applyFont="1" applyFill="1" applyBorder="1" applyAlignment="1">
      <alignment horizontal="left"/>
      <protection/>
    </xf>
    <xf numFmtId="0" fontId="6" fillId="0" borderId="1" xfId="18" applyFont="1" applyFill="1" applyBorder="1" applyAlignment="1">
      <alignment horizontal="left"/>
      <protection/>
    </xf>
    <xf numFmtId="0" fontId="6" fillId="0" borderId="14" xfId="18" applyFont="1" applyFill="1" applyBorder="1" applyAlignment="1">
      <alignment horizontal="left"/>
      <protection/>
    </xf>
    <xf numFmtId="3" fontId="0" fillId="0" borderId="32" xfId="17" applyNumberFormat="1" applyFont="1" applyFill="1" applyBorder="1" applyAlignment="1">
      <alignment horizontal="left"/>
      <protection/>
    </xf>
    <xf numFmtId="3" fontId="0" fillId="0" borderId="39" xfId="17" applyNumberFormat="1" applyFont="1" applyFill="1" applyBorder="1" applyAlignment="1">
      <alignment horizontal="left"/>
      <protection/>
    </xf>
    <xf numFmtId="3" fontId="0" fillId="0" borderId="12" xfId="17" applyNumberFormat="1" applyFont="1" applyFill="1" applyBorder="1" applyAlignment="1">
      <alignment horizontal="left"/>
      <protection/>
    </xf>
    <xf numFmtId="0" fontId="12" fillId="0" borderId="2" xfId="17" applyFont="1" applyBorder="1" applyAlignment="1">
      <alignment horizontal="left"/>
      <protection/>
    </xf>
    <xf numFmtId="0" fontId="12" fillId="0" borderId="12" xfId="17" applyFont="1" applyBorder="1" applyAlignment="1">
      <alignment horizontal="left"/>
      <protection/>
    </xf>
    <xf numFmtId="0" fontId="2" fillId="0" borderId="36" xfId="17" applyFont="1" applyFill="1" applyBorder="1" applyAlignment="1">
      <alignment horizontal="left"/>
      <protection/>
    </xf>
    <xf numFmtId="0" fontId="2" fillId="0" borderId="1" xfId="17" applyFont="1" applyFill="1" applyBorder="1" applyAlignment="1">
      <alignment horizontal="left"/>
      <protection/>
    </xf>
    <xf numFmtId="0" fontId="2" fillId="0" borderId="2" xfId="17" applyFont="1" applyFill="1" applyBorder="1" applyAlignment="1">
      <alignment horizontal="left"/>
      <protection/>
    </xf>
    <xf numFmtId="0" fontId="0" fillId="0" borderId="26" xfId="18" applyFont="1" applyFill="1" applyBorder="1" applyAlignment="1">
      <alignment horizontal="left"/>
      <protection/>
    </xf>
    <xf numFmtId="0" fontId="0" fillId="0" borderId="22" xfId="18" applyFont="1" applyFill="1" applyBorder="1" applyAlignment="1">
      <alignment horizontal="left"/>
      <protection/>
    </xf>
    <xf numFmtId="0" fontId="0" fillId="0" borderId="25" xfId="18" applyFont="1" applyFill="1" applyBorder="1" applyAlignment="1">
      <alignment horizontal="left"/>
      <protection/>
    </xf>
    <xf numFmtId="0" fontId="2" fillId="0" borderId="54" xfId="17" applyFont="1" applyFill="1" applyBorder="1" applyAlignment="1">
      <alignment horizontal="center" wrapText="1"/>
      <protection/>
    </xf>
    <xf numFmtId="0" fontId="2" fillId="0" borderId="27" xfId="17" applyFont="1" applyFill="1" applyBorder="1" applyAlignment="1">
      <alignment horizontal="center" wrapText="1"/>
      <protection/>
    </xf>
    <xf numFmtId="0" fontId="2" fillId="0" borderId="21" xfId="17" applyFont="1" applyFill="1" applyBorder="1" applyAlignment="1">
      <alignment horizontal="left"/>
      <protection/>
    </xf>
    <xf numFmtId="0" fontId="2" fillId="0" borderId="54" xfId="17" applyFont="1" applyFill="1" applyBorder="1" applyAlignment="1">
      <alignment horizontal="left"/>
      <protection/>
    </xf>
    <xf numFmtId="0" fontId="2" fillId="0" borderId="55" xfId="17" applyFont="1" applyFill="1" applyBorder="1" applyAlignment="1">
      <alignment horizontal="left"/>
      <protection/>
    </xf>
    <xf numFmtId="0" fontId="7" fillId="0" borderId="15" xfId="17" applyFont="1" applyFill="1" applyBorder="1" applyAlignment="1">
      <alignment horizontal="center"/>
      <protection/>
    </xf>
    <xf numFmtId="0" fontId="7" fillId="0" borderId="5" xfId="17" applyFont="1" applyFill="1" applyBorder="1" applyAlignment="1">
      <alignment horizontal="center"/>
      <protection/>
    </xf>
    <xf numFmtId="0" fontId="7" fillId="0" borderId="20" xfId="17" applyFont="1" applyFill="1" applyBorder="1" applyAlignment="1">
      <alignment horizontal="center"/>
      <protection/>
    </xf>
    <xf numFmtId="0" fontId="7" fillId="0" borderId="18" xfId="17" applyFont="1" applyFill="1" applyBorder="1" applyAlignment="1">
      <alignment horizontal="center"/>
      <protection/>
    </xf>
    <xf numFmtId="0" fontId="2" fillId="0" borderId="14" xfId="17" applyFont="1" applyFill="1" applyBorder="1" applyAlignment="1">
      <alignment horizontal="left"/>
      <protection/>
    </xf>
    <xf numFmtId="0" fontId="4" fillId="0" borderId="43" xfId="17" applyFont="1" applyFill="1" applyBorder="1" applyAlignment="1">
      <alignment horizontal="center"/>
      <protection/>
    </xf>
    <xf numFmtId="0" fontId="4" fillId="0" borderId="0" xfId="17" applyFont="1" applyFill="1" applyBorder="1" applyAlignment="1">
      <alignment horizontal="center"/>
      <protection/>
    </xf>
    <xf numFmtId="0" fontId="4" fillId="0" borderId="44" xfId="17" applyFont="1" applyFill="1" applyBorder="1" applyAlignment="1">
      <alignment horizontal="center"/>
      <protection/>
    </xf>
    <xf numFmtId="0" fontId="11" fillId="0" borderId="14" xfId="17" applyFont="1" applyBorder="1" applyAlignment="1">
      <alignment horizontal="left"/>
      <protection/>
    </xf>
    <xf numFmtId="0" fontId="12" fillId="0" borderId="1" xfId="17" applyFont="1" applyBorder="1" applyAlignment="1">
      <alignment horizontal="left"/>
      <protection/>
    </xf>
    <xf numFmtId="0" fontId="12" fillId="0" borderId="14" xfId="17" applyFont="1" applyBorder="1" applyAlignment="1">
      <alignment horizontal="left"/>
      <protection/>
    </xf>
    <xf numFmtId="0" fontId="2" fillId="4" borderId="36" xfId="17" applyFont="1" applyFill="1" applyBorder="1" applyAlignment="1">
      <alignment horizontal="left"/>
      <protection/>
    </xf>
    <xf numFmtId="0" fontId="2" fillId="4" borderId="1" xfId="17" applyFont="1" applyFill="1" applyBorder="1" applyAlignment="1">
      <alignment horizontal="left"/>
      <protection/>
    </xf>
    <xf numFmtId="0" fontId="2" fillId="4" borderId="2" xfId="17" applyFont="1" applyFill="1" applyBorder="1" applyAlignment="1">
      <alignment horizontal="left"/>
      <protection/>
    </xf>
    <xf numFmtId="0" fontId="2" fillId="0" borderId="2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Normál 11" xfId="17"/>
    <cellStyle name="Normál 2 2" xfId="18"/>
    <cellStyle name="Normál 8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H42"/>
  <sheetViews>
    <sheetView workbookViewId="0" topLeftCell="A1">
      <selection activeCell="A3" sqref="A3:H4"/>
    </sheetView>
  </sheetViews>
  <sheetFormatPr defaultColWidth="9.140625" defaultRowHeight="12.75"/>
  <cols>
    <col min="7" max="7" width="11.140625" style="0" customWidth="1"/>
    <col min="8" max="8" width="10.7109375" style="0" customWidth="1"/>
  </cols>
  <sheetData>
    <row r="1" spans="1:8" ht="12.75">
      <c r="A1" s="14"/>
      <c r="B1" s="208" t="s">
        <v>194</v>
      </c>
      <c r="C1" s="208"/>
      <c r="D1" s="208"/>
      <c r="E1" s="208"/>
      <c r="F1" s="208"/>
      <c r="G1" s="208"/>
      <c r="H1" s="208"/>
    </row>
    <row r="2" spans="1:8" ht="12.75">
      <c r="A2" s="209"/>
      <c r="B2" s="209"/>
      <c r="C2" s="209"/>
      <c r="D2" s="209"/>
      <c r="E2" s="209"/>
      <c r="F2" s="209"/>
      <c r="G2" s="209"/>
      <c r="H2" s="209"/>
    </row>
    <row r="3" spans="1:8" ht="12.75">
      <c r="A3" s="209"/>
      <c r="B3" s="209"/>
      <c r="C3" s="209"/>
      <c r="D3" s="209"/>
      <c r="E3" s="209"/>
      <c r="F3" s="209"/>
      <c r="G3" s="209"/>
      <c r="H3" s="209"/>
    </row>
    <row r="4" spans="1:8" ht="12.75">
      <c r="A4" s="209"/>
      <c r="B4" s="209"/>
      <c r="C4" s="209"/>
      <c r="D4" s="209"/>
      <c r="E4" s="209"/>
      <c r="F4" s="209"/>
      <c r="G4" s="209"/>
      <c r="H4" s="209"/>
    </row>
    <row r="5" spans="1:8" ht="12.75">
      <c r="A5" s="211" t="s">
        <v>128</v>
      </c>
      <c r="B5" s="211"/>
      <c r="C5" s="211"/>
      <c r="D5" s="211"/>
      <c r="E5" s="211"/>
      <c r="F5" s="211"/>
      <c r="G5" s="211"/>
      <c r="H5" s="211"/>
    </row>
    <row r="6" spans="1:8" ht="12.75">
      <c r="A6" s="211" t="s">
        <v>122</v>
      </c>
      <c r="B6" s="211"/>
      <c r="C6" s="211"/>
      <c r="D6" s="211"/>
      <c r="E6" s="211"/>
      <c r="F6" s="211"/>
      <c r="G6" s="211"/>
      <c r="H6" s="211"/>
    </row>
    <row r="7" spans="1:8" ht="13.5" thickBot="1">
      <c r="A7" s="209"/>
      <c r="B7" s="209"/>
      <c r="C7" s="209"/>
      <c r="D7" s="209"/>
      <c r="E7" s="209"/>
      <c r="F7" s="209"/>
      <c r="G7" s="209"/>
      <c r="H7" s="209"/>
    </row>
    <row r="8" spans="1:8" ht="13.5" thickBot="1">
      <c r="A8" s="212"/>
      <c r="B8" s="213"/>
      <c r="C8" s="213"/>
      <c r="D8" s="213"/>
      <c r="E8" s="213"/>
      <c r="F8" s="214"/>
      <c r="G8" s="138" t="s">
        <v>154</v>
      </c>
      <c r="H8" s="139" t="s">
        <v>155</v>
      </c>
    </row>
    <row r="9" spans="1:8" ht="13.5" thickBot="1">
      <c r="A9" s="225" t="s">
        <v>20</v>
      </c>
      <c r="B9" s="194"/>
      <c r="C9" s="194"/>
      <c r="D9" s="194"/>
      <c r="E9" s="194"/>
      <c r="F9" s="195"/>
      <c r="G9" s="62">
        <f>SUM(G10:G13)</f>
        <v>321565</v>
      </c>
      <c r="H9" s="62">
        <f>SUM(H10:H13)</f>
        <v>398585</v>
      </c>
    </row>
    <row r="10" spans="1:8" ht="12.75">
      <c r="A10" s="102"/>
      <c r="B10" s="218" t="s">
        <v>21</v>
      </c>
      <c r="C10" s="219"/>
      <c r="D10" s="219"/>
      <c r="E10" s="219"/>
      <c r="F10" s="220"/>
      <c r="G10" s="137">
        <v>122494</v>
      </c>
      <c r="H10" s="137">
        <v>169217</v>
      </c>
    </row>
    <row r="11" spans="1:8" ht="12.75">
      <c r="A11" s="5"/>
      <c r="B11" s="199" t="s">
        <v>22</v>
      </c>
      <c r="C11" s="200"/>
      <c r="D11" s="200"/>
      <c r="E11" s="200"/>
      <c r="F11" s="201"/>
      <c r="G11" s="45">
        <v>23136</v>
      </c>
      <c r="H11" s="45">
        <v>34811</v>
      </c>
    </row>
    <row r="12" spans="1:8" ht="12.75">
      <c r="A12" s="5"/>
      <c r="B12" s="199" t="s">
        <v>23</v>
      </c>
      <c r="C12" s="200"/>
      <c r="D12" s="200"/>
      <c r="E12" s="200"/>
      <c r="F12" s="201"/>
      <c r="G12" s="45">
        <v>84126</v>
      </c>
      <c r="H12" s="45">
        <v>99530</v>
      </c>
    </row>
    <row r="13" spans="1:8" ht="13.5" thickBot="1">
      <c r="A13" s="5"/>
      <c r="B13" s="199" t="s">
        <v>129</v>
      </c>
      <c r="C13" s="200"/>
      <c r="D13" s="200"/>
      <c r="E13" s="200"/>
      <c r="F13" s="201"/>
      <c r="G13" s="59">
        <v>91809</v>
      </c>
      <c r="H13" s="59">
        <v>95027</v>
      </c>
    </row>
    <row r="14" spans="1:8" ht="13.5" thickBot="1">
      <c r="A14" s="202" t="s">
        <v>130</v>
      </c>
      <c r="B14" s="203"/>
      <c r="C14" s="203"/>
      <c r="D14" s="203"/>
      <c r="E14" s="203"/>
      <c r="F14" s="204"/>
      <c r="G14" s="62">
        <f>SUM(G15:G19)</f>
        <v>70336</v>
      </c>
      <c r="H14" s="62">
        <f>SUM(H15:H19)</f>
        <v>4607</v>
      </c>
    </row>
    <row r="15" spans="1:8" ht="12.75">
      <c r="A15" s="5"/>
      <c r="B15" s="5" t="s">
        <v>131</v>
      </c>
      <c r="C15" s="5"/>
      <c r="D15" s="5"/>
      <c r="E15" s="5"/>
      <c r="F15" s="10"/>
      <c r="G15" s="137">
        <v>2210</v>
      </c>
      <c r="H15" s="137">
        <v>2210</v>
      </c>
    </row>
    <row r="16" spans="1:8" ht="12.75">
      <c r="A16" s="5"/>
      <c r="B16" s="199" t="s">
        <v>132</v>
      </c>
      <c r="C16" s="200"/>
      <c r="D16" s="200"/>
      <c r="E16" s="200"/>
      <c r="F16" s="200"/>
      <c r="G16" s="45">
        <v>470</v>
      </c>
      <c r="H16" s="45">
        <v>470</v>
      </c>
    </row>
    <row r="17" spans="1:8" ht="12.75">
      <c r="A17" s="5"/>
      <c r="B17" s="199" t="s">
        <v>189</v>
      </c>
      <c r="C17" s="200"/>
      <c r="D17" s="200"/>
      <c r="E17" s="200"/>
      <c r="F17" s="200"/>
      <c r="G17" s="45">
        <v>67460</v>
      </c>
      <c r="H17" s="45">
        <v>0</v>
      </c>
    </row>
    <row r="18" spans="1:8" ht="12.75">
      <c r="A18" s="5"/>
      <c r="B18" s="199" t="s">
        <v>190</v>
      </c>
      <c r="C18" s="200"/>
      <c r="D18" s="200"/>
      <c r="E18" s="200"/>
      <c r="F18" s="201"/>
      <c r="G18" s="45"/>
      <c r="H18" s="45">
        <v>1731</v>
      </c>
    </row>
    <row r="19" spans="1:8" ht="12.75">
      <c r="A19" s="5"/>
      <c r="B19" s="199" t="s">
        <v>136</v>
      </c>
      <c r="C19" s="200"/>
      <c r="D19" s="200"/>
      <c r="E19" s="200"/>
      <c r="F19" s="200"/>
      <c r="G19" s="45">
        <v>196</v>
      </c>
      <c r="H19" s="45">
        <v>196</v>
      </c>
    </row>
    <row r="20" spans="1:8" ht="13.5" thickBot="1">
      <c r="A20" s="202" t="s">
        <v>156</v>
      </c>
      <c r="B20" s="203"/>
      <c r="C20" s="203"/>
      <c r="D20" s="203"/>
      <c r="E20" s="203"/>
      <c r="F20" s="204"/>
      <c r="G20" s="140">
        <v>5653</v>
      </c>
      <c r="H20" s="140">
        <v>7653</v>
      </c>
    </row>
    <row r="21" spans="1:8" ht="13.5" thickBot="1">
      <c r="A21" s="202" t="s">
        <v>193</v>
      </c>
      <c r="B21" s="203"/>
      <c r="C21" s="203"/>
      <c r="D21" s="203"/>
      <c r="E21" s="203"/>
      <c r="F21" s="204"/>
      <c r="G21" s="62">
        <v>2000</v>
      </c>
      <c r="H21" s="62">
        <v>10454</v>
      </c>
    </row>
    <row r="22" spans="1:8" ht="13.5" thickBot="1">
      <c r="A22" s="189" t="s">
        <v>191</v>
      </c>
      <c r="B22" s="190"/>
      <c r="C22" s="190"/>
      <c r="D22" s="190"/>
      <c r="E22" s="190"/>
      <c r="F22" s="191"/>
      <c r="G22" s="62"/>
      <c r="H22" s="62">
        <v>15000</v>
      </c>
    </row>
    <row r="23" spans="1:8" ht="13.5" thickBot="1">
      <c r="A23" s="215" t="s">
        <v>192</v>
      </c>
      <c r="B23" s="216"/>
      <c r="C23" s="216"/>
      <c r="D23" s="216"/>
      <c r="E23" s="216"/>
      <c r="F23" s="217"/>
      <c r="G23" s="62">
        <v>1500</v>
      </c>
      <c r="H23" s="62">
        <v>1500</v>
      </c>
    </row>
    <row r="24" spans="1:8" ht="13.5" thickBot="1">
      <c r="A24" s="221" t="s">
        <v>133</v>
      </c>
      <c r="B24" s="222"/>
      <c r="C24" s="222"/>
      <c r="D24" s="222"/>
      <c r="E24" s="222"/>
      <c r="F24" s="223"/>
      <c r="G24" s="62">
        <f>SUM(G9+G14+G20+G21+G23)</f>
        <v>401054</v>
      </c>
      <c r="H24" s="62">
        <f>SUM(H9+H14+H20+H21+H22+H23)</f>
        <v>437799</v>
      </c>
    </row>
    <row r="25" spans="1:8" ht="12.75">
      <c r="A25" s="202" t="s">
        <v>25</v>
      </c>
      <c r="B25" s="203"/>
      <c r="C25" s="203"/>
      <c r="D25" s="203"/>
      <c r="E25" s="203"/>
      <c r="F25" s="224"/>
      <c r="G25" s="182">
        <f>SUM(G26+G30+G33+G37)</f>
        <v>45969</v>
      </c>
      <c r="H25" s="174">
        <f>SUM(H26+H33+H37)</f>
        <v>136824</v>
      </c>
    </row>
    <row r="26" spans="1:8" ht="12.75">
      <c r="A26" s="210" t="s">
        <v>169</v>
      </c>
      <c r="B26" s="210"/>
      <c r="C26" s="210"/>
      <c r="D26" s="210"/>
      <c r="E26" s="210"/>
      <c r="F26" s="202"/>
      <c r="G26" s="41">
        <f>SUM(G27:G32)</f>
        <v>10000</v>
      </c>
      <c r="H26" s="41">
        <f>SUM(H27:H30)</f>
        <v>98337</v>
      </c>
    </row>
    <row r="27" spans="1:8" ht="12.75">
      <c r="A27" s="6"/>
      <c r="B27" s="188" t="s">
        <v>184</v>
      </c>
      <c r="C27" s="188"/>
      <c r="D27" s="188"/>
      <c r="E27" s="188"/>
      <c r="F27" s="188"/>
      <c r="G27" s="118"/>
      <c r="H27" s="118">
        <v>69</v>
      </c>
    </row>
    <row r="28" spans="1:8" ht="12.75">
      <c r="A28" s="6"/>
      <c r="B28" s="193" t="s">
        <v>137</v>
      </c>
      <c r="C28" s="193"/>
      <c r="D28" s="193"/>
      <c r="E28" s="193"/>
      <c r="F28" s="193"/>
      <c r="G28" s="118">
        <v>10000</v>
      </c>
      <c r="H28" s="118">
        <v>87706</v>
      </c>
    </row>
    <row r="29" spans="1:8" ht="12.75">
      <c r="A29" s="6"/>
      <c r="B29" s="193" t="s">
        <v>183</v>
      </c>
      <c r="C29" s="193"/>
      <c r="D29" s="193"/>
      <c r="E29" s="193"/>
      <c r="F29" s="193"/>
      <c r="G29" s="118"/>
      <c r="H29" s="118">
        <v>250</v>
      </c>
    </row>
    <row r="30" spans="1:8" ht="12.75">
      <c r="A30" s="210" t="s">
        <v>41</v>
      </c>
      <c r="B30" s="210"/>
      <c r="C30" s="210"/>
      <c r="D30" s="210"/>
      <c r="E30" s="210"/>
      <c r="F30" s="210"/>
      <c r="G30" s="130">
        <v>0</v>
      </c>
      <c r="H30" s="130">
        <f>SUM(H31:H32)</f>
        <v>10312</v>
      </c>
    </row>
    <row r="31" spans="1:8" ht="12.75">
      <c r="A31" s="6"/>
      <c r="B31" s="193" t="s">
        <v>185</v>
      </c>
      <c r="C31" s="193"/>
      <c r="D31" s="193"/>
      <c r="E31" s="193"/>
      <c r="F31" s="193"/>
      <c r="G31" s="118">
        <v>0</v>
      </c>
      <c r="H31" s="118">
        <v>3300</v>
      </c>
    </row>
    <row r="32" spans="1:8" ht="12.75">
      <c r="A32" s="6"/>
      <c r="B32" s="188" t="s">
        <v>186</v>
      </c>
      <c r="C32" s="188"/>
      <c r="D32" s="188"/>
      <c r="E32" s="188"/>
      <c r="F32" s="188"/>
      <c r="G32" s="118">
        <v>0</v>
      </c>
      <c r="H32" s="118">
        <v>7012</v>
      </c>
    </row>
    <row r="33" spans="1:8" ht="12.75">
      <c r="A33" s="210" t="s">
        <v>170</v>
      </c>
      <c r="B33" s="210"/>
      <c r="C33" s="210"/>
      <c r="D33" s="210"/>
      <c r="E33" s="210"/>
      <c r="F33" s="202"/>
      <c r="G33" s="41">
        <f>SUM(G34:G36)</f>
        <v>35969</v>
      </c>
      <c r="H33" s="41">
        <f>SUM(H34:H36)</f>
        <v>36222</v>
      </c>
    </row>
    <row r="34" spans="1:8" ht="12.75">
      <c r="A34" s="102"/>
      <c r="B34" s="218" t="s">
        <v>65</v>
      </c>
      <c r="C34" s="219"/>
      <c r="D34" s="219"/>
      <c r="E34" s="219"/>
      <c r="F34" s="219"/>
      <c r="G34" s="137">
        <v>35669</v>
      </c>
      <c r="H34" s="137">
        <v>35669</v>
      </c>
    </row>
    <row r="35" spans="1:8" ht="12.75">
      <c r="A35" s="102"/>
      <c r="B35" s="199" t="s">
        <v>187</v>
      </c>
      <c r="C35" s="200"/>
      <c r="D35" s="200"/>
      <c r="E35" s="200"/>
      <c r="F35" s="201"/>
      <c r="G35" s="137"/>
      <c r="H35" s="137">
        <v>253</v>
      </c>
    </row>
    <row r="36" spans="1:8" ht="13.5" thickBot="1">
      <c r="A36" s="102"/>
      <c r="B36" s="199" t="s">
        <v>29</v>
      </c>
      <c r="C36" s="200"/>
      <c r="D36" s="200"/>
      <c r="E36" s="200"/>
      <c r="F36" s="200"/>
      <c r="G36" s="137">
        <v>300</v>
      </c>
      <c r="H36" s="137">
        <v>300</v>
      </c>
    </row>
    <row r="37" spans="1:8" ht="13.5" thickBot="1">
      <c r="A37" s="202" t="s">
        <v>171</v>
      </c>
      <c r="B37" s="203"/>
      <c r="C37" s="203"/>
      <c r="D37" s="203"/>
      <c r="E37" s="203"/>
      <c r="F37" s="203"/>
      <c r="G37" s="62">
        <v>0</v>
      </c>
      <c r="H37" s="173">
        <v>2265</v>
      </c>
    </row>
    <row r="38" spans="1:8" ht="12.75">
      <c r="A38" s="199"/>
      <c r="B38" s="200"/>
      <c r="C38" s="200"/>
      <c r="D38" s="200"/>
      <c r="E38" s="200"/>
      <c r="F38" s="201"/>
      <c r="G38" s="137"/>
      <c r="H38" s="137"/>
    </row>
    <row r="39" spans="1:8" ht="12.75">
      <c r="A39" s="202" t="s">
        <v>134</v>
      </c>
      <c r="B39" s="203"/>
      <c r="C39" s="203"/>
      <c r="D39" s="203"/>
      <c r="E39" s="203"/>
      <c r="F39" s="204"/>
      <c r="G39" s="41">
        <v>0</v>
      </c>
      <c r="H39" s="41">
        <v>0</v>
      </c>
    </row>
    <row r="40" spans="1:8" ht="12.75">
      <c r="A40" s="199"/>
      <c r="B40" s="200"/>
      <c r="C40" s="200"/>
      <c r="D40" s="200"/>
      <c r="E40" s="200"/>
      <c r="F40" s="201"/>
      <c r="G40" s="45"/>
      <c r="H40" s="45"/>
    </row>
    <row r="41" spans="1:8" ht="13.5" thickBot="1">
      <c r="A41" s="205"/>
      <c r="B41" s="206"/>
      <c r="C41" s="206"/>
      <c r="D41" s="206"/>
      <c r="E41" s="206"/>
      <c r="F41" s="207"/>
      <c r="G41" s="59"/>
      <c r="H41" s="59"/>
    </row>
    <row r="42" spans="1:8" ht="13.5" thickBot="1">
      <c r="A42" s="196" t="s">
        <v>135</v>
      </c>
      <c r="B42" s="197"/>
      <c r="C42" s="197"/>
      <c r="D42" s="197"/>
      <c r="E42" s="197"/>
      <c r="F42" s="198"/>
      <c r="G42" s="62">
        <f>SUM(G24+G26+G33+G37)</f>
        <v>447023</v>
      </c>
      <c r="H42" s="62">
        <f>SUM(H24+H25)</f>
        <v>574623</v>
      </c>
    </row>
  </sheetData>
  <mergeCells count="40">
    <mergeCell ref="B35:F35"/>
    <mergeCell ref="A21:F21"/>
    <mergeCell ref="B11:F11"/>
    <mergeCell ref="B34:F34"/>
    <mergeCell ref="B29:F29"/>
    <mergeCell ref="B27:F27"/>
    <mergeCell ref="B32:F32"/>
    <mergeCell ref="B28:F28"/>
    <mergeCell ref="B18:F18"/>
    <mergeCell ref="A22:F22"/>
    <mergeCell ref="A6:H6"/>
    <mergeCell ref="A37:F37"/>
    <mergeCell ref="A20:F20"/>
    <mergeCell ref="B12:F12"/>
    <mergeCell ref="B10:F10"/>
    <mergeCell ref="B19:F19"/>
    <mergeCell ref="A24:F24"/>
    <mergeCell ref="A25:F25"/>
    <mergeCell ref="A9:F9"/>
    <mergeCell ref="B31:F31"/>
    <mergeCell ref="B1:H1"/>
    <mergeCell ref="A3:H4"/>
    <mergeCell ref="A2:H2"/>
    <mergeCell ref="A33:F33"/>
    <mergeCell ref="A26:F26"/>
    <mergeCell ref="A30:F30"/>
    <mergeCell ref="A5:H5"/>
    <mergeCell ref="A7:H7"/>
    <mergeCell ref="A8:F8"/>
    <mergeCell ref="A23:F23"/>
    <mergeCell ref="A42:F42"/>
    <mergeCell ref="B13:F13"/>
    <mergeCell ref="A14:F14"/>
    <mergeCell ref="B17:F17"/>
    <mergeCell ref="B16:F16"/>
    <mergeCell ref="A39:F39"/>
    <mergeCell ref="A40:F40"/>
    <mergeCell ref="A41:F41"/>
    <mergeCell ref="B36:F36"/>
    <mergeCell ref="A38:F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L111"/>
  <sheetViews>
    <sheetView workbookViewId="0" topLeftCell="A1">
      <selection activeCell="A1" sqref="A1:C1"/>
    </sheetView>
  </sheetViews>
  <sheetFormatPr defaultColWidth="9.140625" defaultRowHeight="12.75"/>
  <cols>
    <col min="1" max="1" width="56.7109375" style="0" customWidth="1"/>
    <col min="2" max="2" width="13.8515625" style="0" customWidth="1"/>
    <col min="3" max="3" width="11.28125" style="0" customWidth="1"/>
    <col min="8" max="8" width="10.57421875" style="0" customWidth="1"/>
  </cols>
  <sheetData>
    <row r="1" spans="1:3" ht="12.75">
      <c r="A1" s="192" t="s">
        <v>195</v>
      </c>
      <c r="B1" s="192"/>
      <c r="C1" s="192"/>
    </row>
    <row r="2" spans="1:8" ht="12.75">
      <c r="A2" s="4"/>
      <c r="B2" s="4"/>
      <c r="G2" s="1"/>
      <c r="H2" s="1"/>
    </row>
    <row r="3" spans="1:12" ht="12.75">
      <c r="A3" s="100" t="s">
        <v>123</v>
      </c>
      <c r="B3" s="100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3" ht="12.75">
      <c r="A4" s="5"/>
      <c r="B4" s="109" t="s">
        <v>146</v>
      </c>
      <c r="C4" s="109" t="s">
        <v>182</v>
      </c>
    </row>
    <row r="5" spans="1:3" ht="12.75">
      <c r="A5" s="99" t="s">
        <v>120</v>
      </c>
      <c r="B5" s="130">
        <f>SUM(B17+B25+B34+B43+B44)</f>
        <v>362690</v>
      </c>
      <c r="C5" s="130">
        <f>SUM(C17+C25+C34+C43+C44)</f>
        <v>399435</v>
      </c>
    </row>
    <row r="6" spans="1:10" ht="15">
      <c r="A6" s="91" t="s">
        <v>119</v>
      </c>
      <c r="B6" s="114"/>
      <c r="C6" s="114"/>
      <c r="D6" s="3"/>
      <c r="E6" s="3"/>
      <c r="F6" s="3"/>
      <c r="G6" s="3"/>
      <c r="H6" s="3"/>
      <c r="I6" s="3"/>
      <c r="J6" s="3"/>
    </row>
    <row r="7" spans="1:3" ht="12.75">
      <c r="A7" s="86" t="s">
        <v>147</v>
      </c>
      <c r="B7" s="115">
        <v>35463</v>
      </c>
      <c r="C7" s="115">
        <v>34374</v>
      </c>
    </row>
    <row r="8" spans="1:3" ht="12.75">
      <c r="A8" s="86" t="s">
        <v>148</v>
      </c>
      <c r="B8" s="116"/>
      <c r="C8" s="116">
        <v>28908</v>
      </c>
    </row>
    <row r="9" spans="1:3" ht="12.75">
      <c r="A9" s="86" t="s">
        <v>142</v>
      </c>
      <c r="B9" s="116">
        <v>11832</v>
      </c>
      <c r="C9" s="116">
        <v>14935</v>
      </c>
    </row>
    <row r="10" spans="1:3" ht="12.75">
      <c r="A10" s="86" t="s">
        <v>178</v>
      </c>
      <c r="B10" s="116">
        <v>63862</v>
      </c>
      <c r="C10" s="116">
        <v>64204</v>
      </c>
    </row>
    <row r="11" spans="1:3" ht="12.75">
      <c r="A11" s="86" t="s">
        <v>143</v>
      </c>
      <c r="B11" s="116">
        <v>24358</v>
      </c>
      <c r="C11" s="116">
        <v>24358</v>
      </c>
    </row>
    <row r="12" spans="1:5" ht="12.75">
      <c r="A12" s="86" t="s">
        <v>144</v>
      </c>
      <c r="B12" s="117">
        <v>2306</v>
      </c>
      <c r="C12" s="117">
        <v>2306</v>
      </c>
      <c r="D12" s="2"/>
      <c r="E12" s="2"/>
    </row>
    <row r="13" spans="1:5" ht="12.75">
      <c r="A13" s="86" t="s">
        <v>149</v>
      </c>
      <c r="B13" s="116">
        <v>432</v>
      </c>
      <c r="C13" s="116">
        <v>5878</v>
      </c>
      <c r="D13" s="2"/>
      <c r="E13" s="2"/>
    </row>
    <row r="14" spans="1:5" ht="12.75">
      <c r="A14" s="88" t="s">
        <v>150</v>
      </c>
      <c r="B14" s="118"/>
      <c r="C14" s="118">
        <v>6195</v>
      </c>
      <c r="D14" s="2"/>
      <c r="E14" s="2"/>
    </row>
    <row r="15" spans="1:5" ht="12.75">
      <c r="A15" s="88" t="s">
        <v>152</v>
      </c>
      <c r="B15" s="119">
        <v>20903</v>
      </c>
      <c r="C15" s="119">
        <v>8136</v>
      </c>
      <c r="D15" s="2"/>
      <c r="E15" s="2"/>
    </row>
    <row r="16" spans="1:5" ht="13.5" thickBot="1">
      <c r="A16" s="111" t="s">
        <v>151</v>
      </c>
      <c r="B16" s="120"/>
      <c r="C16" s="121">
        <v>4073</v>
      </c>
      <c r="D16" s="2"/>
      <c r="E16" s="2"/>
    </row>
    <row r="17" spans="1:5" ht="13.5" thickBot="1">
      <c r="A17" s="113" t="s">
        <v>66</v>
      </c>
      <c r="B17" s="62">
        <f>SUM(B7:B16)</f>
        <v>159156</v>
      </c>
      <c r="C17" s="62">
        <f>SUM(C7:C16)</f>
        <v>193367</v>
      </c>
      <c r="D17" s="2"/>
      <c r="E17" s="2"/>
    </row>
    <row r="18" spans="1:5" ht="12.75">
      <c r="A18" s="112" t="s">
        <v>118</v>
      </c>
      <c r="B18" s="122"/>
      <c r="C18" s="122"/>
      <c r="D18" s="2"/>
      <c r="E18" s="2"/>
    </row>
    <row r="19" spans="1:3" ht="12.75">
      <c r="A19" s="86" t="s">
        <v>179</v>
      </c>
      <c r="B19" s="115"/>
      <c r="C19" s="115">
        <v>3019</v>
      </c>
    </row>
    <row r="20" spans="1:5" ht="12.75">
      <c r="A20" s="86" t="s">
        <v>126</v>
      </c>
      <c r="B20" s="118">
        <v>6184</v>
      </c>
      <c r="C20" s="118">
        <v>6659</v>
      </c>
      <c r="D20" s="2"/>
      <c r="E20" s="2"/>
    </row>
    <row r="21" spans="1:5" ht="12.75">
      <c r="A21" s="86" t="s">
        <v>145</v>
      </c>
      <c r="B21" s="118">
        <v>71748</v>
      </c>
      <c r="C21" s="118">
        <v>39684</v>
      </c>
      <c r="D21" s="2"/>
      <c r="E21" s="98"/>
    </row>
    <row r="22" spans="1:5" ht="12.75">
      <c r="A22" s="86" t="s">
        <v>188</v>
      </c>
      <c r="B22" s="119">
        <v>0</v>
      </c>
      <c r="C22" s="119">
        <v>2884</v>
      </c>
      <c r="D22" s="2"/>
      <c r="E22" s="2"/>
    </row>
    <row r="23" spans="1:5" ht="12.75">
      <c r="A23" s="86" t="s">
        <v>127</v>
      </c>
      <c r="B23" s="119">
        <v>60042</v>
      </c>
      <c r="C23" s="119">
        <v>71197</v>
      </c>
      <c r="D23" s="2"/>
      <c r="E23" s="2"/>
    </row>
    <row r="24" spans="1:6" ht="13.5" thickBot="1">
      <c r="A24" s="86" t="s">
        <v>180</v>
      </c>
      <c r="B24" s="117">
        <v>0</v>
      </c>
      <c r="C24" s="117">
        <v>65</v>
      </c>
      <c r="D24" s="2"/>
      <c r="E24" s="2"/>
      <c r="F24" s="2"/>
    </row>
    <row r="25" spans="1:6" ht="13.5" thickBot="1">
      <c r="A25" s="95" t="s">
        <v>66</v>
      </c>
      <c r="B25" s="62">
        <f>SUM(B19:B24)</f>
        <v>137974</v>
      </c>
      <c r="C25" s="62">
        <f>SUM(C19:C24)</f>
        <v>123508</v>
      </c>
      <c r="D25" s="2"/>
      <c r="E25" s="2"/>
      <c r="F25" s="2"/>
    </row>
    <row r="26" spans="1:6" ht="12.75">
      <c r="A26" s="91" t="s">
        <v>117</v>
      </c>
      <c r="B26" s="122"/>
      <c r="C26" s="122"/>
      <c r="D26" s="2"/>
      <c r="E26" s="2"/>
      <c r="F26" s="2"/>
    </row>
    <row r="27" spans="1:6" ht="12.75">
      <c r="A27" s="86" t="s">
        <v>116</v>
      </c>
      <c r="B27" s="118">
        <v>26400</v>
      </c>
      <c r="C27" s="118">
        <v>43400</v>
      </c>
      <c r="D27" s="2"/>
      <c r="E27" s="2"/>
      <c r="F27" s="2"/>
    </row>
    <row r="28" spans="1:6" ht="12.75">
      <c r="A28" s="86" t="s">
        <v>115</v>
      </c>
      <c r="B28" s="118">
        <v>0</v>
      </c>
      <c r="C28" s="118">
        <v>0</v>
      </c>
      <c r="D28" s="2"/>
      <c r="E28" s="2"/>
      <c r="F28" s="2"/>
    </row>
    <row r="29" spans="1:5" ht="12.75">
      <c r="A29" s="86" t="s">
        <v>114</v>
      </c>
      <c r="B29" s="118">
        <v>0</v>
      </c>
      <c r="C29" s="118">
        <v>0</v>
      </c>
      <c r="D29" s="2"/>
      <c r="E29" s="2"/>
    </row>
    <row r="30" spans="1:5" ht="12.75">
      <c r="A30" s="86" t="s">
        <v>113</v>
      </c>
      <c r="B30" s="118">
        <v>0</v>
      </c>
      <c r="C30" s="118">
        <v>0</v>
      </c>
      <c r="D30" s="2"/>
      <c r="E30" s="2"/>
    </row>
    <row r="31" spans="1:6" ht="12.75">
      <c r="A31" s="86" t="s">
        <v>112</v>
      </c>
      <c r="B31" s="123">
        <v>0</v>
      </c>
      <c r="C31" s="123">
        <v>0</v>
      </c>
      <c r="D31" s="96"/>
      <c r="E31" s="89"/>
      <c r="F31" s="2"/>
    </row>
    <row r="32" spans="1:6" ht="12.75">
      <c r="A32" s="97" t="s">
        <v>111</v>
      </c>
      <c r="B32" s="124">
        <v>0</v>
      </c>
      <c r="C32" s="124">
        <v>0</v>
      </c>
      <c r="D32" s="96"/>
      <c r="E32" s="89"/>
      <c r="F32" s="2"/>
    </row>
    <row r="33" spans="1:6" ht="13.5" thickBot="1">
      <c r="A33" s="86" t="s">
        <v>110</v>
      </c>
      <c r="B33" s="125">
        <v>0</v>
      </c>
      <c r="C33" s="125">
        <v>0</v>
      </c>
      <c r="D33" s="96"/>
      <c r="E33" s="89"/>
      <c r="F33" s="2"/>
    </row>
    <row r="34" spans="1:6" ht="13.5" thickBot="1">
      <c r="A34" s="95" t="s">
        <v>66</v>
      </c>
      <c r="B34" s="126">
        <f>SUM(B27:B33)</f>
        <v>26400</v>
      </c>
      <c r="C34" s="126">
        <f>SUM(C27:C33)</f>
        <v>43400</v>
      </c>
      <c r="D34" s="96"/>
      <c r="E34" s="89"/>
      <c r="F34" s="2"/>
    </row>
    <row r="35" spans="1:6" ht="12.75">
      <c r="A35" s="91" t="s">
        <v>109</v>
      </c>
      <c r="B35" s="127"/>
      <c r="C35" s="127"/>
      <c r="D35" s="96"/>
      <c r="E35" s="89"/>
      <c r="F35" s="2"/>
    </row>
    <row r="36" spans="1:5" ht="12.75">
      <c r="A36" s="86" t="s">
        <v>108</v>
      </c>
      <c r="B36" s="118">
        <v>0</v>
      </c>
      <c r="C36" s="118">
        <v>0</v>
      </c>
      <c r="D36" s="2"/>
      <c r="E36" s="2"/>
    </row>
    <row r="37" spans="1:5" ht="12.75">
      <c r="A37" s="86" t="s">
        <v>107</v>
      </c>
      <c r="B37" s="118">
        <v>19972</v>
      </c>
      <c r="C37" s="118">
        <v>19972</v>
      </c>
      <c r="D37" s="2"/>
      <c r="E37" s="2"/>
    </row>
    <row r="38" spans="1:5" ht="12.75">
      <c r="A38" s="86" t="s">
        <v>106</v>
      </c>
      <c r="B38" s="118">
        <v>1770</v>
      </c>
      <c r="C38" s="118">
        <v>1770</v>
      </c>
      <c r="D38" s="2"/>
      <c r="E38" s="2"/>
    </row>
    <row r="39" spans="1:5" ht="12.75">
      <c r="A39" s="86" t="s">
        <v>125</v>
      </c>
      <c r="B39" s="118">
        <v>2368</v>
      </c>
      <c r="C39" s="118">
        <v>2368</v>
      </c>
      <c r="D39" s="2"/>
      <c r="E39" s="2"/>
    </row>
    <row r="40" spans="1:5" ht="12.75">
      <c r="A40" s="86" t="s">
        <v>105</v>
      </c>
      <c r="B40" s="118">
        <v>7605</v>
      </c>
      <c r="C40" s="118">
        <v>7605</v>
      </c>
      <c r="D40" s="2"/>
      <c r="E40" s="2"/>
    </row>
    <row r="41" spans="1:5" ht="12.75">
      <c r="A41" s="86" t="s">
        <v>104</v>
      </c>
      <c r="B41" s="118">
        <v>7395</v>
      </c>
      <c r="C41" s="118">
        <v>7395</v>
      </c>
      <c r="D41" s="2"/>
      <c r="E41" s="2"/>
    </row>
    <row r="42" spans="1:5" ht="13.5" thickBot="1">
      <c r="A42" s="86" t="s">
        <v>103</v>
      </c>
      <c r="B42" s="117">
        <v>0</v>
      </c>
      <c r="C42" s="117">
        <v>0</v>
      </c>
      <c r="D42" s="2"/>
      <c r="E42" s="2"/>
    </row>
    <row r="43" spans="1:5" ht="13.5" thickBot="1">
      <c r="A43" s="95" t="s">
        <v>66</v>
      </c>
      <c r="B43" s="62">
        <f>SUM(B36:B42)</f>
        <v>39110</v>
      </c>
      <c r="C43" s="62">
        <f>SUM(C36:C42)</f>
        <v>39110</v>
      </c>
      <c r="D43" s="2"/>
      <c r="E43" s="2"/>
    </row>
    <row r="44" spans="1:5" ht="12.75">
      <c r="A44" s="91" t="s">
        <v>102</v>
      </c>
      <c r="B44" s="128">
        <v>50</v>
      </c>
      <c r="C44" s="128">
        <v>50</v>
      </c>
      <c r="D44" s="2"/>
      <c r="E44" s="2"/>
    </row>
    <row r="45" spans="1:5" ht="12.75">
      <c r="A45" s="91" t="s">
        <v>101</v>
      </c>
      <c r="B45" s="118"/>
      <c r="C45" s="118"/>
      <c r="D45" s="2"/>
      <c r="E45" s="2"/>
    </row>
    <row r="46" spans="1:5" ht="12.75">
      <c r="A46" s="94" t="s">
        <v>100</v>
      </c>
      <c r="B46" s="130">
        <f>SUM(B47+B51+B52+B53)</f>
        <v>4355</v>
      </c>
      <c r="C46" s="130">
        <f>SUM(C47+C51+C52+C53+C58)</f>
        <v>95450</v>
      </c>
      <c r="D46" s="2"/>
      <c r="E46" s="2"/>
    </row>
    <row r="47" spans="1:5" ht="12.75">
      <c r="A47" s="91" t="s">
        <v>99</v>
      </c>
      <c r="B47" s="130">
        <f>SUM(B48+B50)</f>
        <v>4355</v>
      </c>
      <c r="C47" s="130">
        <f>SUM(C48+C49+C50)</f>
        <v>16741</v>
      </c>
      <c r="D47" s="2"/>
      <c r="E47" s="2"/>
    </row>
    <row r="48" spans="1:5" ht="12.75">
      <c r="A48" s="93" t="s">
        <v>98</v>
      </c>
      <c r="B48" s="118">
        <v>3555</v>
      </c>
      <c r="C48" s="118">
        <v>3555</v>
      </c>
      <c r="D48" s="2"/>
      <c r="E48" s="2"/>
    </row>
    <row r="49" spans="1:5" ht="12.75">
      <c r="A49" s="93" t="s">
        <v>181</v>
      </c>
      <c r="B49" s="117"/>
      <c r="C49" s="117">
        <v>12386</v>
      </c>
      <c r="D49" s="2"/>
      <c r="E49" s="2"/>
    </row>
    <row r="50" spans="1:5" ht="12.75">
      <c r="A50" s="93" t="s">
        <v>97</v>
      </c>
      <c r="B50" s="117">
        <v>800</v>
      </c>
      <c r="C50" s="117">
        <v>800</v>
      </c>
      <c r="D50" s="2"/>
      <c r="E50" s="2"/>
    </row>
    <row r="51" spans="1:5" ht="12.75">
      <c r="A51" s="92" t="s">
        <v>153</v>
      </c>
      <c r="B51" s="131">
        <v>0</v>
      </c>
      <c r="C51" s="132">
        <v>5577</v>
      </c>
      <c r="D51" s="2"/>
      <c r="E51" s="2"/>
    </row>
    <row r="52" spans="1:5" ht="12.75">
      <c r="A52" s="92" t="s">
        <v>138</v>
      </c>
      <c r="B52" s="133">
        <v>0</v>
      </c>
      <c r="C52" s="134">
        <v>72892</v>
      </c>
      <c r="D52" s="2"/>
      <c r="E52" s="2"/>
    </row>
    <row r="53" spans="1:5" ht="12.75">
      <c r="A53" s="91" t="s">
        <v>124</v>
      </c>
      <c r="B53" s="122">
        <v>0</v>
      </c>
      <c r="C53" s="122">
        <v>0</v>
      </c>
      <c r="D53" s="2"/>
      <c r="E53" s="2"/>
    </row>
    <row r="54" spans="1:5" ht="12.75">
      <c r="A54" s="90" t="s">
        <v>96</v>
      </c>
      <c r="B54" s="135">
        <f>SUM(B56+B58)</f>
        <v>1740</v>
      </c>
      <c r="C54" s="135">
        <f>SUM(C55+C56)</f>
        <v>1500</v>
      </c>
      <c r="D54" s="89"/>
      <c r="E54" s="89"/>
    </row>
    <row r="55" spans="1:5" ht="13.5" thickBot="1">
      <c r="A55" s="87" t="s">
        <v>95</v>
      </c>
      <c r="B55" s="118"/>
      <c r="C55" s="118"/>
      <c r="D55" s="2"/>
      <c r="E55" s="2"/>
    </row>
    <row r="56" spans="1:5" ht="13.5" thickBot="1">
      <c r="A56" s="88" t="s">
        <v>93</v>
      </c>
      <c r="B56" s="136">
        <v>1500</v>
      </c>
      <c r="C56" s="136">
        <v>1500</v>
      </c>
      <c r="D56" s="2"/>
      <c r="E56" s="2"/>
    </row>
    <row r="57" spans="1:5" ht="12.75">
      <c r="A57" s="87" t="s">
        <v>94</v>
      </c>
      <c r="B57" s="122"/>
      <c r="C57" s="122"/>
      <c r="D57" s="2"/>
      <c r="E57" s="2"/>
    </row>
    <row r="58" spans="1:6" ht="13.5" thickBot="1">
      <c r="A58" s="85" t="s">
        <v>93</v>
      </c>
      <c r="B58" s="181">
        <v>240</v>
      </c>
      <c r="C58" s="181">
        <v>240</v>
      </c>
      <c r="D58" s="2"/>
      <c r="E58" s="2"/>
      <c r="F58" s="2"/>
    </row>
    <row r="59" spans="1:6" ht="13.5" thickBot="1">
      <c r="A59" s="79" t="s">
        <v>92</v>
      </c>
      <c r="B59" s="129">
        <f>SUM(B54+B46+B5)</f>
        <v>368785</v>
      </c>
      <c r="C59" s="129">
        <f>SUM(C54+C46+C5)</f>
        <v>496385</v>
      </c>
      <c r="D59" s="2"/>
      <c r="E59" s="2"/>
      <c r="F59" s="2"/>
    </row>
    <row r="60" spans="1:6" ht="12.75">
      <c r="A60" s="84" t="s">
        <v>91</v>
      </c>
      <c r="B60" s="122"/>
      <c r="C60" s="122"/>
      <c r="D60" s="2"/>
      <c r="E60" s="2"/>
      <c r="F60" s="2"/>
    </row>
    <row r="61" spans="1:6" ht="21">
      <c r="A61" s="83" t="s">
        <v>90</v>
      </c>
      <c r="B61" s="130">
        <v>36864</v>
      </c>
      <c r="C61" s="130">
        <v>36864</v>
      </c>
      <c r="D61" s="2"/>
      <c r="E61" s="2"/>
      <c r="F61" s="2"/>
    </row>
    <row r="62" spans="1:5" ht="21">
      <c r="A62" s="83" t="s">
        <v>89</v>
      </c>
      <c r="B62" s="130">
        <v>41374</v>
      </c>
      <c r="C62" s="130">
        <v>41374</v>
      </c>
      <c r="D62" s="2"/>
      <c r="E62" s="2"/>
    </row>
    <row r="63" spans="1:5" ht="26.25">
      <c r="A63" s="82" t="s">
        <v>141</v>
      </c>
      <c r="B63" s="118"/>
      <c r="C63" s="118"/>
      <c r="D63" s="2"/>
      <c r="E63" s="2"/>
    </row>
    <row r="64" spans="1:5" ht="12.75">
      <c r="A64" s="81" t="s">
        <v>140</v>
      </c>
      <c r="B64" s="130"/>
      <c r="C64" s="130"/>
      <c r="D64" s="2"/>
      <c r="E64" s="2"/>
    </row>
    <row r="65" spans="1:5" ht="12.75">
      <c r="A65" s="81" t="s">
        <v>88</v>
      </c>
      <c r="B65" s="118"/>
      <c r="C65" s="118"/>
      <c r="D65" s="2"/>
      <c r="E65" s="2"/>
    </row>
    <row r="66" spans="1:6" ht="13.5" thickBot="1">
      <c r="A66" s="80" t="s">
        <v>87</v>
      </c>
      <c r="B66" s="117"/>
      <c r="C66" s="117"/>
      <c r="D66" s="2"/>
      <c r="E66" s="2"/>
      <c r="F66" s="2"/>
    </row>
    <row r="67" spans="1:6" ht="13.5" thickBot="1">
      <c r="A67" s="106" t="s">
        <v>33</v>
      </c>
      <c r="B67" s="62">
        <f>SUM(B59+B61+B62+B64+B66)</f>
        <v>447023</v>
      </c>
      <c r="C67" s="62">
        <f>SUM(C59+C61+C62+C64+C66)</f>
        <v>574623</v>
      </c>
      <c r="D67" s="2"/>
      <c r="E67" s="2"/>
      <c r="F67" s="2"/>
    </row>
    <row r="68" spans="1:5" ht="12.75">
      <c r="A68" s="78"/>
      <c r="B68" s="78"/>
      <c r="C68" s="18"/>
      <c r="D68" s="18"/>
      <c r="E68" s="2"/>
    </row>
    <row r="69" spans="1:5" ht="12.75">
      <c r="A69" s="78"/>
      <c r="B69" s="78"/>
      <c r="C69" s="18"/>
      <c r="D69" s="18"/>
      <c r="E69" s="2"/>
    </row>
    <row r="70" spans="1:5" ht="12.75">
      <c r="A70" s="78"/>
      <c r="B70" s="78"/>
      <c r="C70" s="18"/>
      <c r="D70" s="18"/>
      <c r="E70" s="2"/>
    </row>
    <row r="71" spans="1:5" ht="12.75">
      <c r="A71" s="78"/>
      <c r="B71" s="78"/>
      <c r="C71" s="18"/>
      <c r="D71" s="18"/>
      <c r="E71" s="2"/>
    </row>
    <row r="72" spans="1:5" ht="12.75">
      <c r="A72" s="78"/>
      <c r="B72" s="78"/>
      <c r="C72" s="18"/>
      <c r="D72" s="18"/>
      <c r="E72" s="2"/>
    </row>
    <row r="73" spans="1:5" ht="12.75">
      <c r="A73" s="78"/>
      <c r="B73" s="78"/>
      <c r="C73" s="18"/>
      <c r="D73" s="18"/>
      <c r="E73" s="2"/>
    </row>
    <row r="74" spans="1:5" ht="12.75">
      <c r="A74" s="78"/>
      <c r="B74" s="78"/>
      <c r="C74" s="18"/>
      <c r="D74" s="18"/>
      <c r="E74" s="2"/>
    </row>
    <row r="75" spans="1:5" ht="12.75">
      <c r="A75" s="78"/>
      <c r="B75" s="78"/>
      <c r="C75" s="18"/>
      <c r="D75" s="18"/>
      <c r="E75" s="2"/>
    </row>
    <row r="76" spans="1:5" ht="12.75">
      <c r="A76" s="78"/>
      <c r="B76" s="78"/>
      <c r="C76" s="18"/>
      <c r="D76" s="18"/>
      <c r="E76" s="2"/>
    </row>
    <row r="77" spans="1:5" ht="12.75">
      <c r="A77" s="78"/>
      <c r="B77" s="78"/>
      <c r="C77" s="18"/>
      <c r="D77" s="18"/>
      <c r="E77" s="2"/>
    </row>
    <row r="78" spans="1:5" ht="12.75">
      <c r="A78" s="78"/>
      <c r="B78" s="78"/>
      <c r="C78" s="18"/>
      <c r="D78" s="18"/>
      <c r="E78" s="2"/>
    </row>
    <row r="79" spans="1:5" ht="12.75">
      <c r="A79" s="78"/>
      <c r="B79" s="78"/>
      <c r="C79" s="18"/>
      <c r="D79" s="18"/>
      <c r="E79" s="2"/>
    </row>
    <row r="80" spans="1:5" ht="12.75">
      <c r="A80" s="78"/>
      <c r="B80" s="78"/>
      <c r="C80" s="18"/>
      <c r="D80" s="18"/>
      <c r="E80" s="2"/>
    </row>
    <row r="81" spans="1:5" ht="12.75">
      <c r="A81" s="78"/>
      <c r="B81" s="78"/>
      <c r="C81" s="18"/>
      <c r="D81" s="18"/>
      <c r="E81" s="2"/>
    </row>
    <row r="82" spans="1:5" ht="12.75">
      <c r="A82" s="78"/>
      <c r="B82" s="78"/>
      <c r="C82" s="18"/>
      <c r="D82" s="18"/>
      <c r="E82" s="2"/>
    </row>
    <row r="83" spans="1:5" ht="12.75">
      <c r="A83" s="78"/>
      <c r="B83" s="78"/>
      <c r="C83" s="18"/>
      <c r="D83" s="18"/>
      <c r="E83" s="2"/>
    </row>
    <row r="84" spans="1:5" ht="12.75">
      <c r="A84" s="78"/>
      <c r="B84" s="78"/>
      <c r="C84" s="18"/>
      <c r="D84" s="18"/>
      <c r="E84" s="2"/>
    </row>
    <row r="85" spans="1:5" ht="12.75">
      <c r="A85" s="78"/>
      <c r="B85" s="78"/>
      <c r="C85" s="18"/>
      <c r="D85" s="18"/>
      <c r="E85" s="2"/>
    </row>
    <row r="86" spans="1:5" ht="12.75">
      <c r="A86" s="78"/>
      <c r="B86" s="78"/>
      <c r="C86" s="18"/>
      <c r="D86" s="18"/>
      <c r="E86" s="2"/>
    </row>
    <row r="87" spans="1:5" ht="12.75">
      <c r="A87" s="108"/>
      <c r="B87" s="108"/>
      <c r="C87" s="18"/>
      <c r="D87" s="18"/>
      <c r="E87" s="2"/>
    </row>
    <row r="88" spans="1:5" ht="12.75">
      <c r="A88" s="77"/>
      <c r="B88" s="77"/>
      <c r="C88" s="18"/>
      <c r="D88" s="18"/>
      <c r="E88" s="2"/>
    </row>
    <row r="89" spans="1:5" ht="12.75">
      <c r="A89" s="107"/>
      <c r="B89" s="107"/>
      <c r="C89" s="18"/>
      <c r="D89" s="18"/>
      <c r="E89" s="2"/>
    </row>
    <row r="90" spans="1:5" ht="12.75">
      <c r="A90" s="77"/>
      <c r="B90" s="77"/>
      <c r="C90" s="18"/>
      <c r="D90" s="18"/>
      <c r="E90" s="2"/>
    </row>
    <row r="91" spans="1:5" ht="12.75">
      <c r="A91" s="14"/>
      <c r="B91" s="14"/>
      <c r="C91" s="14"/>
      <c r="D91" s="18"/>
      <c r="E91" s="2"/>
    </row>
    <row r="92" spans="1:5" ht="12.75">
      <c r="A92" s="14"/>
      <c r="B92" s="14"/>
      <c r="C92" s="18"/>
      <c r="D92" s="18"/>
      <c r="E92" s="2"/>
    </row>
    <row r="93" spans="1:5" ht="12.75">
      <c r="A93" s="14"/>
      <c r="B93" s="14"/>
      <c r="C93" s="18"/>
      <c r="D93" s="18"/>
      <c r="E93" s="2"/>
    </row>
    <row r="94" spans="1:5" ht="12.75">
      <c r="A94" s="14"/>
      <c r="B94" s="14"/>
      <c r="C94" s="18"/>
      <c r="D94" s="18"/>
      <c r="E94" s="2"/>
    </row>
    <row r="95" spans="1:5" ht="12.75">
      <c r="A95" s="14"/>
      <c r="B95" s="14"/>
      <c r="C95" s="18"/>
      <c r="D95" s="18"/>
      <c r="E95" s="2"/>
    </row>
    <row r="96" spans="1:5" ht="12.75">
      <c r="A96" s="14"/>
      <c r="B96" s="14"/>
      <c r="C96" s="18"/>
      <c r="D96" s="18"/>
      <c r="E96" s="2"/>
    </row>
    <row r="97" spans="1:5" ht="12.75">
      <c r="A97" s="19"/>
      <c r="B97" s="19"/>
      <c r="C97" s="18"/>
      <c r="D97" s="18"/>
      <c r="E97" s="2"/>
    </row>
    <row r="98" spans="1:5" ht="12.75">
      <c r="A98" s="14"/>
      <c r="B98" s="14"/>
      <c r="C98" s="18"/>
      <c r="D98" s="18"/>
      <c r="E98" s="2"/>
    </row>
    <row r="99" spans="1:5" ht="12.75">
      <c r="A99" s="14"/>
      <c r="B99" s="14"/>
      <c r="C99" s="18"/>
      <c r="D99" s="18"/>
      <c r="E99" s="2"/>
    </row>
    <row r="100" spans="1:4" ht="12.75">
      <c r="A100" s="14"/>
      <c r="B100" s="14"/>
      <c r="C100" s="14"/>
      <c r="D100" s="14"/>
    </row>
    <row r="101" spans="1:4" ht="12.75">
      <c r="A101" s="14"/>
      <c r="B101" s="14"/>
      <c r="C101" s="14"/>
      <c r="D101" s="14"/>
    </row>
    <row r="102" spans="1:4" ht="12.75">
      <c r="A102" s="14"/>
      <c r="B102" s="14"/>
      <c r="C102" s="14"/>
      <c r="D102" s="14"/>
    </row>
    <row r="103" spans="1:4" ht="12.75">
      <c r="A103" s="14"/>
      <c r="B103" s="14"/>
      <c r="C103" s="14"/>
      <c r="D103" s="14"/>
    </row>
    <row r="104" spans="1:4" ht="12.75">
      <c r="A104" s="19"/>
      <c r="B104" s="19"/>
      <c r="C104" s="14"/>
      <c r="D104" s="14"/>
    </row>
    <row r="105" spans="1:4" ht="12.75">
      <c r="A105" s="19"/>
      <c r="B105" s="19"/>
      <c r="C105" s="14"/>
      <c r="D105" s="14"/>
    </row>
    <row r="106" spans="1:4" ht="12.75">
      <c r="A106" s="14"/>
      <c r="B106" s="14"/>
      <c r="C106" s="14"/>
      <c r="D106" s="14"/>
    </row>
    <row r="107" spans="1:4" ht="12.75">
      <c r="A107" s="14"/>
      <c r="B107" s="14"/>
      <c r="C107" s="14"/>
      <c r="D107" s="14"/>
    </row>
    <row r="108" spans="1:4" ht="12.75">
      <c r="A108" s="14"/>
      <c r="B108" s="14"/>
      <c r="C108" s="14"/>
      <c r="D108" s="14"/>
    </row>
    <row r="109" spans="1:4" ht="12.75">
      <c r="A109" s="14"/>
      <c r="B109" s="14"/>
      <c r="C109" s="14"/>
      <c r="D109" s="14"/>
    </row>
    <row r="110" spans="1:4" ht="12.75">
      <c r="A110" s="14"/>
      <c r="B110" s="14"/>
      <c r="C110" s="14"/>
      <c r="D110" s="14"/>
    </row>
    <row r="111" spans="1:4" ht="12.75">
      <c r="A111" s="14"/>
      <c r="B111" s="14"/>
      <c r="C111" s="14"/>
      <c r="D111" s="14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:I34"/>
    </sheetView>
  </sheetViews>
  <sheetFormatPr defaultColWidth="9.140625" defaultRowHeight="12.75"/>
  <sheetData>
    <row r="1" spans="3:7" ht="12.75">
      <c r="C1" s="245" t="s">
        <v>204</v>
      </c>
      <c r="D1" s="245"/>
      <c r="E1" s="245"/>
      <c r="F1" s="245"/>
      <c r="G1" s="245"/>
    </row>
    <row r="3" spans="1:9" ht="12.75">
      <c r="A3" s="246" t="s">
        <v>199</v>
      </c>
      <c r="B3" s="246"/>
      <c r="C3" s="246"/>
      <c r="D3" s="246"/>
      <c r="E3" s="246"/>
      <c r="F3" s="246"/>
      <c r="G3" s="246"/>
      <c r="H3" s="246"/>
      <c r="I3" s="246"/>
    </row>
    <row r="4" spans="1:9" ht="15" thickBot="1">
      <c r="A4" s="247"/>
      <c r="B4" s="247"/>
      <c r="C4" s="247"/>
      <c r="D4" s="247"/>
      <c r="E4" s="247"/>
      <c r="F4" s="247"/>
      <c r="G4" s="247"/>
      <c r="H4" s="247"/>
      <c r="I4" s="247"/>
    </row>
    <row r="5" spans="1:9" ht="13.5" thickBot="1">
      <c r="A5" s="228" t="s">
        <v>3</v>
      </c>
      <c r="B5" s="229"/>
      <c r="C5" s="229"/>
      <c r="D5" s="229"/>
      <c r="E5" s="229"/>
      <c r="F5" s="230"/>
      <c r="G5" s="27" t="s">
        <v>146</v>
      </c>
      <c r="H5" s="156" t="s">
        <v>157</v>
      </c>
      <c r="I5" s="17"/>
    </row>
    <row r="6" spans="1:9" ht="13.5" thickBot="1">
      <c r="A6" s="228" t="s">
        <v>4</v>
      </c>
      <c r="B6" s="229"/>
      <c r="C6" s="229"/>
      <c r="D6" s="229"/>
      <c r="E6" s="229"/>
      <c r="F6" s="230"/>
      <c r="G6" s="141"/>
      <c r="H6" s="141"/>
      <c r="I6" s="17"/>
    </row>
    <row r="7" spans="1:9" ht="12.75">
      <c r="A7" s="235" t="s">
        <v>5</v>
      </c>
      <c r="B7" s="236"/>
      <c r="C7" s="236"/>
      <c r="D7" s="236"/>
      <c r="E7" s="236"/>
      <c r="F7" s="236"/>
      <c r="G7" s="144"/>
      <c r="H7" s="101"/>
      <c r="I7" s="145"/>
    </row>
    <row r="8" spans="1:9" ht="12.75">
      <c r="A8" s="237" t="s">
        <v>68</v>
      </c>
      <c r="B8" s="238"/>
      <c r="C8" s="238"/>
      <c r="D8" s="238"/>
      <c r="E8" s="238"/>
      <c r="F8" s="238"/>
      <c r="G8" s="144"/>
      <c r="H8" s="101"/>
      <c r="I8" s="145"/>
    </row>
    <row r="9" spans="1:9" ht="12.75">
      <c r="A9" s="231" t="s">
        <v>31</v>
      </c>
      <c r="B9" s="232"/>
      <c r="C9" s="232"/>
      <c r="D9" s="232"/>
      <c r="E9" s="232"/>
      <c r="F9" s="232"/>
      <c r="G9" s="150"/>
      <c r="H9" s="12"/>
      <c r="I9" s="151"/>
    </row>
    <row r="10" spans="1:9" ht="12.75">
      <c r="A10" s="248" t="s">
        <v>6</v>
      </c>
      <c r="B10" s="249"/>
      <c r="C10" s="249"/>
      <c r="D10" s="249"/>
      <c r="E10" s="249"/>
      <c r="F10" s="249"/>
      <c r="G10" s="146"/>
      <c r="H10" s="142"/>
      <c r="I10" s="147"/>
    </row>
    <row r="11" spans="1:9" ht="12.75">
      <c r="A11" s="231" t="s">
        <v>7</v>
      </c>
      <c r="B11" s="232"/>
      <c r="C11" s="232"/>
      <c r="D11" s="232"/>
      <c r="E11" s="232"/>
      <c r="F11" s="232"/>
      <c r="G11" s="150"/>
      <c r="H11" s="12"/>
      <c r="I11" s="151"/>
    </row>
    <row r="12" spans="1:9" ht="13.5" thickBot="1">
      <c r="A12" s="250" t="s">
        <v>8</v>
      </c>
      <c r="B12" s="251"/>
      <c r="C12" s="251"/>
      <c r="D12" s="251"/>
      <c r="E12" s="251"/>
      <c r="F12" s="251"/>
      <c r="G12" s="146"/>
      <c r="H12" s="142"/>
      <c r="I12" s="147"/>
    </row>
    <row r="13" spans="1:9" ht="13.5" thickBot="1">
      <c r="A13" s="243" t="s">
        <v>10</v>
      </c>
      <c r="B13" s="244"/>
      <c r="C13" s="244"/>
      <c r="D13" s="244"/>
      <c r="E13" s="244"/>
      <c r="F13" s="244"/>
      <c r="G13" s="184">
        <v>64933</v>
      </c>
      <c r="H13" s="27">
        <v>63488</v>
      </c>
      <c r="I13" s="139"/>
    </row>
    <row r="14" spans="1:9" ht="12.75">
      <c r="A14" s="235" t="s">
        <v>69</v>
      </c>
      <c r="B14" s="236"/>
      <c r="C14" s="236"/>
      <c r="D14" s="236"/>
      <c r="E14" s="236"/>
      <c r="F14" s="236"/>
      <c r="G14" s="146">
        <v>64933</v>
      </c>
      <c r="H14" s="142">
        <v>63488</v>
      </c>
      <c r="I14" s="147"/>
    </row>
    <row r="15" spans="1:9" ht="12.75">
      <c r="A15" s="237" t="s">
        <v>70</v>
      </c>
      <c r="B15" s="238"/>
      <c r="C15" s="238"/>
      <c r="D15" s="238"/>
      <c r="E15" s="238"/>
      <c r="F15" s="238"/>
      <c r="G15" s="150"/>
      <c r="H15" s="12"/>
      <c r="I15" s="151"/>
    </row>
    <row r="16" spans="1:9" ht="12.75">
      <c r="A16" s="231" t="s">
        <v>11</v>
      </c>
      <c r="B16" s="232"/>
      <c r="C16" s="232"/>
      <c r="D16" s="232"/>
      <c r="E16" s="232"/>
      <c r="F16" s="232"/>
      <c r="G16" s="146"/>
      <c r="H16" s="142"/>
      <c r="I16" s="147"/>
    </row>
    <row r="17" spans="1:9" ht="12.75">
      <c r="A17" s="20" t="s">
        <v>12</v>
      </c>
      <c r="B17" s="8"/>
      <c r="C17" s="8"/>
      <c r="D17" s="8"/>
      <c r="E17" s="7"/>
      <c r="F17" s="143"/>
      <c r="G17" s="150"/>
      <c r="H17" s="12"/>
      <c r="I17" s="151"/>
    </row>
    <row r="18" spans="1:9" ht="12.75">
      <c r="A18" s="20" t="s">
        <v>13</v>
      </c>
      <c r="B18" s="8"/>
      <c r="C18" s="8"/>
      <c r="D18" s="8"/>
      <c r="E18" s="7"/>
      <c r="F18" s="143"/>
      <c r="G18" s="146"/>
      <c r="H18" s="142"/>
      <c r="I18" s="147"/>
    </row>
    <row r="19" spans="1:9" ht="13.5" thickBot="1">
      <c r="A19" s="233" t="s">
        <v>14</v>
      </c>
      <c r="B19" s="234"/>
      <c r="C19" s="234"/>
      <c r="D19" s="234"/>
      <c r="E19" s="234"/>
      <c r="F19" s="234"/>
      <c r="G19" s="144"/>
      <c r="H19" s="101"/>
      <c r="I19" s="145"/>
    </row>
    <row r="20" spans="1:9" ht="13.5" thickBot="1">
      <c r="A20" s="228" t="s">
        <v>32</v>
      </c>
      <c r="B20" s="229"/>
      <c r="C20" s="229"/>
      <c r="D20" s="229"/>
      <c r="E20" s="229"/>
      <c r="F20" s="229"/>
      <c r="G20" s="184">
        <v>0</v>
      </c>
      <c r="H20" s="27">
        <v>0</v>
      </c>
      <c r="I20" s="139"/>
    </row>
    <row r="21" spans="1:9" ht="12.75">
      <c r="A21" s="152" t="s">
        <v>71</v>
      </c>
      <c r="B21" s="153"/>
      <c r="C21" s="153"/>
      <c r="D21" s="153"/>
      <c r="E21" s="154"/>
      <c r="F21" s="155"/>
      <c r="G21" s="185"/>
      <c r="H21" s="186"/>
      <c r="I21" s="149"/>
    </row>
    <row r="22" spans="1:9" ht="12.75">
      <c r="A22" s="9" t="s">
        <v>15</v>
      </c>
      <c r="B22" s="8"/>
      <c r="C22" s="8"/>
      <c r="D22" s="8"/>
      <c r="E22" s="7"/>
      <c r="F22" s="143"/>
      <c r="G22" s="150"/>
      <c r="H22" s="12"/>
      <c r="I22" s="151"/>
    </row>
    <row r="23" spans="1:9" ht="12.75">
      <c r="A23" s="231" t="s">
        <v>16</v>
      </c>
      <c r="B23" s="232"/>
      <c r="C23" s="232"/>
      <c r="D23" s="232"/>
      <c r="E23" s="232"/>
      <c r="F23" s="232"/>
      <c r="G23" s="148"/>
      <c r="H23" s="26"/>
      <c r="I23" s="149"/>
    </row>
    <row r="24" spans="1:9" ht="13.5" thickBot="1">
      <c r="A24" s="187" t="s">
        <v>18</v>
      </c>
      <c r="B24" s="226"/>
      <c r="C24" s="226"/>
      <c r="D24" s="226"/>
      <c r="E24" s="226"/>
      <c r="F24" s="227"/>
      <c r="G24" s="142"/>
      <c r="H24" s="142"/>
      <c r="I24" s="15"/>
    </row>
    <row r="25" spans="1:9" ht="13.5" thickBot="1">
      <c r="A25" s="228" t="s">
        <v>33</v>
      </c>
      <c r="B25" s="229"/>
      <c r="C25" s="229"/>
      <c r="D25" s="229"/>
      <c r="E25" s="229"/>
      <c r="F25" s="230"/>
      <c r="G25" s="27">
        <v>64933</v>
      </c>
      <c r="H25" s="27">
        <v>63488</v>
      </c>
      <c r="I25" s="139"/>
    </row>
    <row r="26" spans="1:9" ht="13.5" thickBot="1">
      <c r="A26" s="239"/>
      <c r="B26" s="240"/>
      <c r="C26" s="240"/>
      <c r="D26" s="240"/>
      <c r="E26" s="240"/>
      <c r="F26" s="240"/>
      <c r="G26" s="240"/>
      <c r="H26" s="240"/>
      <c r="I26" s="15"/>
    </row>
    <row r="27" spans="1:9" ht="66">
      <c r="A27" s="21" t="s">
        <v>20</v>
      </c>
      <c r="B27" s="8"/>
      <c r="C27" s="8"/>
      <c r="D27" s="22" t="s">
        <v>21</v>
      </c>
      <c r="E27" s="22" t="s">
        <v>121</v>
      </c>
      <c r="F27" s="22" t="s">
        <v>23</v>
      </c>
      <c r="G27" s="22" t="s">
        <v>24</v>
      </c>
      <c r="H27" s="24" t="s">
        <v>202</v>
      </c>
      <c r="I27" s="105" t="s">
        <v>64</v>
      </c>
    </row>
    <row r="28" spans="1:9" ht="13.5" thickBot="1">
      <c r="A28" s="231" t="s">
        <v>200</v>
      </c>
      <c r="B28" s="232"/>
      <c r="C28" s="242"/>
      <c r="D28" s="22">
        <v>40319</v>
      </c>
      <c r="E28" s="22">
        <v>10294</v>
      </c>
      <c r="F28" s="22">
        <v>14237</v>
      </c>
      <c r="G28" s="22"/>
      <c r="H28" s="24">
        <v>83</v>
      </c>
      <c r="I28" s="13">
        <f>SUM(D28:H28)</f>
        <v>64933</v>
      </c>
    </row>
    <row r="29" spans="1:9" ht="13.5" thickBot="1">
      <c r="A29" s="210" t="s">
        <v>201</v>
      </c>
      <c r="B29" s="210"/>
      <c r="C29" s="210"/>
      <c r="D29" s="183">
        <v>40319</v>
      </c>
      <c r="E29" s="183">
        <v>10294</v>
      </c>
      <c r="F29" s="183">
        <v>12792</v>
      </c>
      <c r="G29" s="23"/>
      <c r="H29" s="330">
        <v>83</v>
      </c>
      <c r="I29" s="27">
        <f>SUM(D29:H29)</f>
        <v>63488</v>
      </c>
    </row>
    <row r="30" spans="1:9" ht="13.5" thickBot="1">
      <c r="A30" s="188"/>
      <c r="B30" s="188"/>
      <c r="C30" s="188"/>
      <c r="D30" s="188"/>
      <c r="E30" s="188"/>
      <c r="F30" s="188"/>
      <c r="G30" s="188"/>
      <c r="H30" s="188"/>
      <c r="I30" s="241"/>
    </row>
    <row r="31" spans="1:9" ht="53.25" thickBot="1">
      <c r="A31" s="6" t="s">
        <v>25</v>
      </c>
      <c r="B31" s="8"/>
      <c r="C31" s="8"/>
      <c r="D31" s="22" t="s">
        <v>26</v>
      </c>
      <c r="E31" s="22" t="s">
        <v>27</v>
      </c>
      <c r="F31" s="22" t="s">
        <v>28</v>
      </c>
      <c r="G31" s="22" t="s">
        <v>29</v>
      </c>
      <c r="H31" s="24" t="s">
        <v>30</v>
      </c>
      <c r="I31" s="27" t="s">
        <v>1</v>
      </c>
    </row>
    <row r="32" spans="1:9" ht="13.5" thickBot="1">
      <c r="A32" s="210" t="s">
        <v>203</v>
      </c>
      <c r="B32" s="210"/>
      <c r="C32" s="210"/>
      <c r="D32" s="8">
        <v>0</v>
      </c>
      <c r="E32" s="8">
        <v>0</v>
      </c>
      <c r="F32" s="8">
        <v>0</v>
      </c>
      <c r="G32" s="8">
        <v>0</v>
      </c>
      <c r="H32" s="7">
        <v>0</v>
      </c>
      <c r="I32" s="104">
        <f>SUM(D32:H32)</f>
        <v>0</v>
      </c>
    </row>
    <row r="33" spans="1:9" ht="12.75">
      <c r="A33" s="8"/>
      <c r="B33" s="8"/>
      <c r="C33" s="8"/>
      <c r="D33" s="8"/>
      <c r="E33" s="8"/>
      <c r="F33" s="8"/>
      <c r="G33" s="8"/>
      <c r="H33" s="8"/>
      <c r="I33" s="25"/>
    </row>
  </sheetData>
  <mergeCells count="25">
    <mergeCell ref="A13:F13"/>
    <mergeCell ref="A14:F14"/>
    <mergeCell ref="A15:F15"/>
    <mergeCell ref="C1:G1"/>
    <mergeCell ref="A3:I3"/>
    <mergeCell ref="A4:I4"/>
    <mergeCell ref="A9:F9"/>
    <mergeCell ref="A10:F10"/>
    <mergeCell ref="A11:F11"/>
    <mergeCell ref="A12:F12"/>
    <mergeCell ref="A26:H26"/>
    <mergeCell ref="A29:C29"/>
    <mergeCell ref="A30:I30"/>
    <mergeCell ref="A32:C32"/>
    <mergeCell ref="A28:C28"/>
    <mergeCell ref="A24:F24"/>
    <mergeCell ref="A25:F25"/>
    <mergeCell ref="A6:F6"/>
    <mergeCell ref="A5:F5"/>
    <mergeCell ref="A16:F16"/>
    <mergeCell ref="A19:F19"/>
    <mergeCell ref="A20:F20"/>
    <mergeCell ref="A23:F23"/>
    <mergeCell ref="A7:F7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B2" sqref="B2"/>
    </sheetView>
  </sheetViews>
  <sheetFormatPr defaultColWidth="9.140625" defaultRowHeight="12.75"/>
  <cols>
    <col min="1" max="1" width="28.00390625" style="0" customWidth="1"/>
    <col min="2" max="2" width="14.57421875" style="0" customWidth="1"/>
    <col min="3" max="3" width="15.00390625" style="0" customWidth="1"/>
  </cols>
  <sheetData>
    <row r="1" spans="2:5" ht="12.75">
      <c r="B1" s="245" t="s">
        <v>205</v>
      </c>
      <c r="C1" s="245"/>
      <c r="D1" s="245"/>
      <c r="E1" s="245"/>
    </row>
    <row r="3" spans="1:4" ht="15">
      <c r="A3" s="252" t="s">
        <v>177</v>
      </c>
      <c r="B3" s="252"/>
      <c r="C3" s="252"/>
      <c r="D3" s="252"/>
    </row>
    <row r="4" ht="13.5" thickBot="1"/>
    <row r="5" spans="1:3" ht="15.75" thickBot="1">
      <c r="A5" s="110" t="s">
        <v>174</v>
      </c>
      <c r="B5" s="177" t="s">
        <v>146</v>
      </c>
      <c r="C5" s="178" t="s">
        <v>176</v>
      </c>
    </row>
    <row r="6" spans="1:3" ht="12.75">
      <c r="A6" s="67" t="s">
        <v>172</v>
      </c>
      <c r="B6" s="175">
        <v>2083</v>
      </c>
      <c r="C6" s="180">
        <v>7653</v>
      </c>
    </row>
    <row r="7" spans="1:3" ht="13.5" thickBot="1">
      <c r="A7" t="s">
        <v>173</v>
      </c>
      <c r="B7" s="176">
        <v>0</v>
      </c>
      <c r="C7" s="179">
        <v>2265</v>
      </c>
    </row>
    <row r="8" spans="1:3" ht="13.5" thickBot="1">
      <c r="A8" s="110" t="s">
        <v>175</v>
      </c>
      <c r="B8" s="62">
        <v>2083</v>
      </c>
      <c r="C8" s="62">
        <f>SUM(C6:C7)</f>
        <v>9918</v>
      </c>
    </row>
  </sheetData>
  <mergeCells count="2">
    <mergeCell ref="A3:D3"/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3" sqref="A3:I3"/>
    </sheetView>
  </sheetViews>
  <sheetFormatPr defaultColWidth="9.140625" defaultRowHeight="12.75"/>
  <sheetData>
    <row r="1" spans="3:7" ht="12.75">
      <c r="C1" s="245" t="s">
        <v>208</v>
      </c>
      <c r="D1" s="245"/>
      <c r="E1" s="245"/>
      <c r="F1" s="245"/>
      <c r="G1" s="245"/>
    </row>
    <row r="3" spans="1:9" ht="12.75">
      <c r="A3" s="246" t="s">
        <v>206</v>
      </c>
      <c r="B3" s="246"/>
      <c r="C3" s="246"/>
      <c r="D3" s="246"/>
      <c r="E3" s="246"/>
      <c r="F3" s="246"/>
      <c r="G3" s="246"/>
      <c r="H3" s="246"/>
      <c r="I3" s="246"/>
    </row>
    <row r="4" spans="1:9" ht="15" thickBot="1">
      <c r="A4" s="247"/>
      <c r="B4" s="247"/>
      <c r="C4" s="247"/>
      <c r="D4" s="247"/>
      <c r="E4" s="247"/>
      <c r="F4" s="247"/>
      <c r="G4" s="247"/>
      <c r="H4" s="247"/>
      <c r="I4" s="247"/>
    </row>
    <row r="5" spans="1:9" ht="13.5" thickBot="1">
      <c r="A5" s="228" t="s">
        <v>3</v>
      </c>
      <c r="B5" s="229"/>
      <c r="C5" s="229"/>
      <c r="D5" s="229"/>
      <c r="E5" s="229"/>
      <c r="F5" s="230"/>
      <c r="G5" s="27" t="s">
        <v>146</v>
      </c>
      <c r="H5" s="156" t="s">
        <v>157</v>
      </c>
      <c r="I5" s="17"/>
    </row>
    <row r="6" spans="1:9" ht="13.5" thickBot="1">
      <c r="A6" s="228" t="s">
        <v>4</v>
      </c>
      <c r="B6" s="229"/>
      <c r="C6" s="229"/>
      <c r="D6" s="229"/>
      <c r="E6" s="229"/>
      <c r="F6" s="230"/>
      <c r="G6" s="141">
        <v>12708</v>
      </c>
      <c r="H6" s="141">
        <v>12708</v>
      </c>
      <c r="I6" s="17"/>
    </row>
    <row r="7" spans="1:9" ht="12.75">
      <c r="A7" s="235" t="s">
        <v>5</v>
      </c>
      <c r="B7" s="236"/>
      <c r="C7" s="236"/>
      <c r="D7" s="236"/>
      <c r="E7" s="236"/>
      <c r="F7" s="236"/>
      <c r="G7" s="144">
        <v>12708</v>
      </c>
      <c r="H7" s="101">
        <v>12708</v>
      </c>
      <c r="I7" s="145"/>
    </row>
    <row r="8" spans="1:9" ht="12.75">
      <c r="A8" s="237" t="s">
        <v>68</v>
      </c>
      <c r="B8" s="238"/>
      <c r="C8" s="238"/>
      <c r="D8" s="238"/>
      <c r="E8" s="238"/>
      <c r="F8" s="238"/>
      <c r="G8" s="144"/>
      <c r="H8" s="101"/>
      <c r="I8" s="145"/>
    </row>
    <row r="9" spans="1:9" ht="12.75">
      <c r="A9" s="231" t="s">
        <v>31</v>
      </c>
      <c r="B9" s="232"/>
      <c r="C9" s="232"/>
      <c r="D9" s="232"/>
      <c r="E9" s="232"/>
      <c r="F9" s="232"/>
      <c r="G9" s="150"/>
      <c r="H9" s="12"/>
      <c r="I9" s="151"/>
    </row>
    <row r="10" spans="1:9" ht="12.75">
      <c r="A10" s="248" t="s">
        <v>6</v>
      </c>
      <c r="B10" s="249"/>
      <c r="C10" s="249"/>
      <c r="D10" s="249"/>
      <c r="E10" s="249"/>
      <c r="F10" s="249"/>
      <c r="G10" s="146"/>
      <c r="H10" s="142"/>
      <c r="I10" s="147"/>
    </row>
    <row r="11" spans="1:9" ht="12.75">
      <c r="A11" s="231" t="s">
        <v>7</v>
      </c>
      <c r="B11" s="232"/>
      <c r="C11" s="232"/>
      <c r="D11" s="232"/>
      <c r="E11" s="232"/>
      <c r="F11" s="232"/>
      <c r="G11" s="150"/>
      <c r="H11" s="12"/>
      <c r="I11" s="151"/>
    </row>
    <row r="12" spans="1:9" ht="13.5" thickBot="1">
      <c r="A12" s="250" t="s">
        <v>8</v>
      </c>
      <c r="B12" s="251"/>
      <c r="C12" s="251"/>
      <c r="D12" s="251"/>
      <c r="E12" s="251"/>
      <c r="F12" s="251"/>
      <c r="G12" s="146"/>
      <c r="H12" s="142"/>
      <c r="I12" s="147"/>
    </row>
    <row r="13" spans="1:9" ht="13.5" thickBot="1">
      <c r="A13" s="243" t="s">
        <v>10</v>
      </c>
      <c r="B13" s="244"/>
      <c r="C13" s="244"/>
      <c r="D13" s="244"/>
      <c r="E13" s="244"/>
      <c r="F13" s="244"/>
      <c r="G13" s="184">
        <v>56411</v>
      </c>
      <c r="H13" s="27">
        <v>55176</v>
      </c>
      <c r="I13" s="139"/>
    </row>
    <row r="14" spans="1:9" ht="12.75">
      <c r="A14" s="235" t="s">
        <v>69</v>
      </c>
      <c r="B14" s="236"/>
      <c r="C14" s="236"/>
      <c r="D14" s="236"/>
      <c r="E14" s="236"/>
      <c r="F14" s="236"/>
      <c r="G14" s="146">
        <v>56411</v>
      </c>
      <c r="H14" s="142">
        <v>55176</v>
      </c>
      <c r="I14" s="147"/>
    </row>
    <row r="15" spans="1:9" ht="12.75">
      <c r="A15" s="237" t="s">
        <v>70</v>
      </c>
      <c r="B15" s="238"/>
      <c r="C15" s="238"/>
      <c r="D15" s="238"/>
      <c r="E15" s="238"/>
      <c r="F15" s="238"/>
      <c r="G15" s="150"/>
      <c r="H15" s="12"/>
      <c r="I15" s="151"/>
    </row>
    <row r="16" spans="1:9" ht="12.75">
      <c r="A16" s="231" t="s">
        <v>11</v>
      </c>
      <c r="B16" s="232"/>
      <c r="C16" s="232"/>
      <c r="D16" s="232"/>
      <c r="E16" s="232"/>
      <c r="F16" s="232"/>
      <c r="G16" s="146"/>
      <c r="H16" s="142"/>
      <c r="I16" s="147"/>
    </row>
    <row r="17" spans="1:9" ht="12.75">
      <c r="A17" s="20" t="s">
        <v>12</v>
      </c>
      <c r="B17" s="8"/>
      <c r="C17" s="8"/>
      <c r="D17" s="8"/>
      <c r="E17" s="7"/>
      <c r="F17" s="143"/>
      <c r="G17" s="150"/>
      <c r="H17" s="12"/>
      <c r="I17" s="151"/>
    </row>
    <row r="18" spans="1:9" ht="12.75">
      <c r="A18" s="20" t="s">
        <v>13</v>
      </c>
      <c r="B18" s="8"/>
      <c r="C18" s="8"/>
      <c r="D18" s="8"/>
      <c r="E18" s="7"/>
      <c r="F18" s="143"/>
      <c r="G18" s="146"/>
      <c r="H18" s="142"/>
      <c r="I18" s="147"/>
    </row>
    <row r="19" spans="1:9" ht="13.5" thickBot="1">
      <c r="A19" s="233" t="s">
        <v>14</v>
      </c>
      <c r="B19" s="234"/>
      <c r="C19" s="234"/>
      <c r="D19" s="234"/>
      <c r="E19" s="234"/>
      <c r="F19" s="234"/>
      <c r="G19" s="144"/>
      <c r="H19" s="101"/>
      <c r="I19" s="145"/>
    </row>
    <row r="20" spans="1:9" ht="13.5" thickBot="1">
      <c r="A20" s="228" t="s">
        <v>32</v>
      </c>
      <c r="B20" s="229"/>
      <c r="C20" s="229"/>
      <c r="D20" s="229"/>
      <c r="E20" s="229"/>
      <c r="F20" s="229"/>
      <c r="G20" s="184">
        <v>69119</v>
      </c>
      <c r="H20" s="27">
        <v>67884</v>
      </c>
      <c r="I20" s="139"/>
    </row>
    <row r="21" spans="1:9" ht="12.75">
      <c r="A21" s="152" t="s">
        <v>71</v>
      </c>
      <c r="B21" s="153"/>
      <c r="C21" s="153"/>
      <c r="D21" s="153"/>
      <c r="E21" s="154"/>
      <c r="F21" s="155"/>
      <c r="G21" s="185"/>
      <c r="H21" s="186"/>
      <c r="I21" s="149"/>
    </row>
    <row r="22" spans="1:9" ht="12.75">
      <c r="A22" s="9" t="s">
        <v>15</v>
      </c>
      <c r="B22" s="8"/>
      <c r="C22" s="8"/>
      <c r="D22" s="8"/>
      <c r="E22" s="7"/>
      <c r="F22" s="143"/>
      <c r="G22" s="150"/>
      <c r="H22" s="12"/>
      <c r="I22" s="151"/>
    </row>
    <row r="23" spans="1:9" ht="12.75">
      <c r="A23" s="231" t="s">
        <v>16</v>
      </c>
      <c r="B23" s="232"/>
      <c r="C23" s="232"/>
      <c r="D23" s="232"/>
      <c r="E23" s="232"/>
      <c r="F23" s="232"/>
      <c r="G23" s="148"/>
      <c r="H23" s="26"/>
      <c r="I23" s="149"/>
    </row>
    <row r="24" spans="1:9" ht="13.5" thickBot="1">
      <c r="A24" s="187" t="s">
        <v>18</v>
      </c>
      <c r="B24" s="226"/>
      <c r="C24" s="226"/>
      <c r="D24" s="226"/>
      <c r="E24" s="226"/>
      <c r="F24" s="227"/>
      <c r="G24" s="142"/>
      <c r="H24" s="142"/>
      <c r="I24" s="15"/>
    </row>
    <row r="25" spans="1:9" ht="13.5" thickBot="1">
      <c r="A25" s="228" t="s">
        <v>33</v>
      </c>
      <c r="B25" s="229"/>
      <c r="C25" s="229"/>
      <c r="D25" s="229"/>
      <c r="E25" s="229"/>
      <c r="F25" s="230"/>
      <c r="G25" s="27">
        <v>69119</v>
      </c>
      <c r="H25" s="27">
        <v>67884</v>
      </c>
      <c r="I25" s="139"/>
    </row>
    <row r="26" spans="1:9" ht="13.5" thickBot="1">
      <c r="A26" s="239"/>
      <c r="B26" s="240"/>
      <c r="C26" s="240"/>
      <c r="D26" s="240"/>
      <c r="E26" s="240"/>
      <c r="F26" s="240"/>
      <c r="G26" s="240"/>
      <c r="H26" s="240"/>
      <c r="I26" s="15"/>
    </row>
    <row r="27" spans="1:9" ht="66">
      <c r="A27" s="21" t="s">
        <v>20</v>
      </c>
      <c r="B27" s="8"/>
      <c r="C27" s="8"/>
      <c r="D27" s="22" t="s">
        <v>21</v>
      </c>
      <c r="E27" s="22" t="s">
        <v>121</v>
      </c>
      <c r="F27" s="22" t="s">
        <v>23</v>
      </c>
      <c r="G27" s="22" t="s">
        <v>24</v>
      </c>
      <c r="H27" s="24" t="s">
        <v>202</v>
      </c>
      <c r="I27" s="105" t="s">
        <v>64</v>
      </c>
    </row>
    <row r="28" spans="1:9" ht="13.5" thickBot="1">
      <c r="A28" s="231" t="s">
        <v>207</v>
      </c>
      <c r="B28" s="232"/>
      <c r="C28" s="242"/>
      <c r="D28" s="22">
        <v>35125</v>
      </c>
      <c r="E28" s="22">
        <v>8372</v>
      </c>
      <c r="F28" s="22">
        <v>25622</v>
      </c>
      <c r="G28" s="22"/>
      <c r="H28" s="24"/>
      <c r="I28" s="13">
        <f>SUM(D28:H28)</f>
        <v>69119</v>
      </c>
    </row>
    <row r="29" spans="1:9" ht="13.5" thickBot="1">
      <c r="A29" s="210" t="s">
        <v>207</v>
      </c>
      <c r="B29" s="210"/>
      <c r="C29" s="210"/>
      <c r="D29" s="183">
        <v>34057</v>
      </c>
      <c r="E29" s="183">
        <v>8205</v>
      </c>
      <c r="F29" s="183">
        <v>25622</v>
      </c>
      <c r="G29" s="23"/>
      <c r="H29" s="330"/>
      <c r="I29" s="27">
        <f>SUM(D29:H29)</f>
        <v>67884</v>
      </c>
    </row>
    <row r="30" spans="1:9" ht="13.5" thickBot="1">
      <c r="A30" s="188"/>
      <c r="B30" s="188"/>
      <c r="C30" s="188"/>
      <c r="D30" s="188"/>
      <c r="E30" s="188"/>
      <c r="F30" s="188"/>
      <c r="G30" s="188"/>
      <c r="H30" s="188"/>
      <c r="I30" s="241"/>
    </row>
    <row r="31" spans="1:9" ht="53.25" thickBot="1">
      <c r="A31" s="6" t="s">
        <v>25</v>
      </c>
      <c r="B31" s="8"/>
      <c r="C31" s="8"/>
      <c r="D31" s="22" t="s">
        <v>26</v>
      </c>
      <c r="E31" s="22" t="s">
        <v>27</v>
      </c>
      <c r="F31" s="22" t="s">
        <v>28</v>
      </c>
      <c r="G31" s="22" t="s">
        <v>29</v>
      </c>
      <c r="H31" s="24" t="s">
        <v>30</v>
      </c>
      <c r="I31" s="27" t="s">
        <v>1</v>
      </c>
    </row>
    <row r="32" spans="1:9" ht="13.5" thickBot="1">
      <c r="A32" s="210" t="s">
        <v>207</v>
      </c>
      <c r="B32" s="210"/>
      <c r="C32" s="210"/>
      <c r="D32" s="8">
        <v>0</v>
      </c>
      <c r="E32" s="8">
        <v>0</v>
      </c>
      <c r="F32" s="8">
        <v>0</v>
      </c>
      <c r="G32" s="8">
        <v>0</v>
      </c>
      <c r="H32" s="7">
        <v>0</v>
      </c>
      <c r="I32" s="104">
        <f>SUM(D32:H32)</f>
        <v>0</v>
      </c>
    </row>
    <row r="33" spans="1:9" ht="12.75">
      <c r="A33" s="8"/>
      <c r="B33" s="8"/>
      <c r="C33" s="8"/>
      <c r="D33" s="8"/>
      <c r="E33" s="8"/>
      <c r="F33" s="8"/>
      <c r="G33" s="8"/>
      <c r="H33" s="8"/>
      <c r="I33" s="25"/>
    </row>
  </sheetData>
  <mergeCells count="25">
    <mergeCell ref="A4:I4"/>
    <mergeCell ref="C1:G1"/>
    <mergeCell ref="A3:I3"/>
    <mergeCell ref="A15:F15"/>
    <mergeCell ref="A16:F16"/>
    <mergeCell ref="A19:F19"/>
    <mergeCell ref="A20:F20"/>
    <mergeCell ref="A24:F24"/>
    <mergeCell ref="A25:F25"/>
    <mergeCell ref="A26:H26"/>
    <mergeCell ref="A28:C28"/>
    <mergeCell ref="A29:C29"/>
    <mergeCell ref="A30:I30"/>
    <mergeCell ref="A32:C32"/>
    <mergeCell ref="A23:F23"/>
    <mergeCell ref="A11:F11"/>
    <mergeCell ref="A12:F12"/>
    <mergeCell ref="A13:F13"/>
    <mergeCell ref="A14:F14"/>
    <mergeCell ref="A5:F5"/>
    <mergeCell ref="A6:F6"/>
    <mergeCell ref="A7:F7"/>
    <mergeCell ref="A8:F8"/>
    <mergeCell ref="A9:F9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M53"/>
  <sheetViews>
    <sheetView zoomScale="75" zoomScaleNormal="75" workbookViewId="0" topLeftCell="A13">
      <selection activeCell="E1" sqref="E1:M1"/>
    </sheetView>
  </sheetViews>
  <sheetFormatPr defaultColWidth="9.140625" defaultRowHeight="12.75"/>
  <cols>
    <col min="1" max="1" width="18.140625" style="0" customWidth="1"/>
    <col min="2" max="2" width="28.28125" style="0" customWidth="1"/>
    <col min="3" max="3" width="13.8515625" style="0" hidden="1" customWidth="1"/>
    <col min="4" max="4" width="13.8515625" style="0" customWidth="1"/>
    <col min="5" max="5" width="12.140625" style="29" customWidth="1"/>
    <col min="9" max="9" width="7.57421875" style="0" customWidth="1"/>
    <col min="10" max="10" width="0.13671875" style="0" hidden="1" customWidth="1"/>
    <col min="11" max="11" width="6.8515625" style="0" hidden="1" customWidth="1"/>
    <col min="12" max="12" width="13.421875" style="0" customWidth="1"/>
    <col min="13" max="13" width="13.57421875" style="29" customWidth="1"/>
  </cols>
  <sheetData>
    <row r="1" spans="5:13" ht="13.5">
      <c r="E1" s="269" t="s">
        <v>198</v>
      </c>
      <c r="F1" s="269"/>
      <c r="G1" s="269"/>
      <c r="H1" s="269"/>
      <c r="I1" s="269"/>
      <c r="J1" s="269"/>
      <c r="K1" s="269"/>
      <c r="L1" s="269"/>
      <c r="M1" s="269"/>
    </row>
    <row r="4" spans="1:13" ht="18">
      <c r="A4" s="270" t="s">
        <v>139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</row>
    <row r="5" spans="10:12" ht="15">
      <c r="J5" s="2"/>
      <c r="K5" s="2"/>
      <c r="L5" s="2"/>
    </row>
    <row r="6" spans="1:13" ht="15.75" thickBot="1">
      <c r="A6" s="271" t="s">
        <v>34</v>
      </c>
      <c r="B6" s="271"/>
      <c r="C6" s="271"/>
      <c r="D6" s="271"/>
      <c r="E6" s="271"/>
      <c r="F6" s="271" t="s">
        <v>35</v>
      </c>
      <c r="G6" s="271"/>
      <c r="H6" s="271"/>
      <c r="I6" s="271"/>
      <c r="J6" s="271"/>
      <c r="K6" s="272"/>
      <c r="L6" s="272"/>
      <c r="M6" s="271"/>
    </row>
    <row r="7" spans="1:13" ht="23.25" customHeight="1">
      <c r="A7" s="273" t="s">
        <v>0</v>
      </c>
      <c r="B7" s="274"/>
      <c r="C7" s="30"/>
      <c r="D7" s="167" t="s">
        <v>146</v>
      </c>
      <c r="E7" s="31" t="s">
        <v>157</v>
      </c>
      <c r="F7" s="275" t="s">
        <v>0</v>
      </c>
      <c r="G7" s="276"/>
      <c r="H7" s="276"/>
      <c r="I7" s="276"/>
      <c r="J7" s="277"/>
      <c r="K7" s="32"/>
      <c r="L7" s="168" t="s">
        <v>146</v>
      </c>
      <c r="M7" s="169" t="s">
        <v>157</v>
      </c>
    </row>
    <row r="8" spans="1:13" ht="23.25" customHeight="1">
      <c r="A8" s="278" t="s">
        <v>61</v>
      </c>
      <c r="B8" s="279"/>
      <c r="C8" s="33"/>
      <c r="D8" s="33"/>
      <c r="E8" s="34"/>
      <c r="F8" s="280" t="s">
        <v>36</v>
      </c>
      <c r="G8" s="280"/>
      <c r="H8" s="280"/>
      <c r="I8" s="280"/>
      <c r="J8" s="280"/>
      <c r="K8" s="35"/>
      <c r="L8" s="35"/>
      <c r="M8" s="36"/>
    </row>
    <row r="9" spans="1:13" ht="23.25" customHeight="1">
      <c r="A9" s="37" t="s">
        <v>37</v>
      </c>
      <c r="B9" s="38"/>
      <c r="C9" s="39"/>
      <c r="D9" s="40">
        <f>SUM(D10+D21+D31)</f>
        <v>368785</v>
      </c>
      <c r="E9" s="40">
        <f>SUM(E10+E21+E31)</f>
        <v>496385</v>
      </c>
      <c r="F9" s="266" t="s">
        <v>38</v>
      </c>
      <c r="G9" s="267"/>
      <c r="H9" s="267"/>
      <c r="I9" s="267"/>
      <c r="J9" s="268"/>
      <c r="K9" s="41"/>
      <c r="L9" s="157">
        <f>SUM(L10+L21)</f>
        <v>445023</v>
      </c>
      <c r="M9" s="157">
        <f>SUM(M10+M21)</f>
        <v>564169</v>
      </c>
    </row>
    <row r="10" spans="1:13" ht="23.25" customHeight="1">
      <c r="A10" s="281" t="s">
        <v>17</v>
      </c>
      <c r="B10" s="282"/>
      <c r="C10" s="42"/>
      <c r="D10" s="43">
        <f>SUM(D11+D20)</f>
        <v>362690</v>
      </c>
      <c r="E10" s="43">
        <f>SUM(E11+E20)</f>
        <v>399435</v>
      </c>
      <c r="F10" s="283" t="s">
        <v>17</v>
      </c>
      <c r="G10" s="281"/>
      <c r="H10" s="281"/>
      <c r="I10" s="281"/>
      <c r="J10" s="284"/>
      <c r="K10" s="44"/>
      <c r="L10" s="158">
        <f>SUM(L11:L20)</f>
        <v>399054</v>
      </c>
      <c r="M10" s="158">
        <f>SUM(M11:M20)</f>
        <v>427345</v>
      </c>
    </row>
    <row r="11" spans="1:13" ht="23.25" customHeight="1">
      <c r="A11" s="285" t="s">
        <v>39</v>
      </c>
      <c r="B11" s="286"/>
      <c r="C11" s="39"/>
      <c r="D11" s="40">
        <f>SUM(D12:D19)</f>
        <v>362690</v>
      </c>
      <c r="E11" s="40">
        <f>SUM(E12:E19)</f>
        <v>399435</v>
      </c>
      <c r="F11" s="264" t="s">
        <v>21</v>
      </c>
      <c r="G11" s="255"/>
      <c r="H11" s="255"/>
      <c r="I11" s="255"/>
      <c r="J11" s="265"/>
      <c r="K11" s="45"/>
      <c r="L11" s="160">
        <v>122494</v>
      </c>
      <c r="M11" s="103">
        <v>169217</v>
      </c>
    </row>
    <row r="12" spans="1:13" ht="23.25" customHeight="1">
      <c r="A12" s="255" t="s">
        <v>72</v>
      </c>
      <c r="B12" s="256"/>
      <c r="C12" s="46"/>
      <c r="D12" s="47">
        <v>159156</v>
      </c>
      <c r="E12" s="47">
        <v>193367</v>
      </c>
      <c r="F12" s="264" t="s">
        <v>158</v>
      </c>
      <c r="G12" s="255"/>
      <c r="H12" s="255"/>
      <c r="I12" s="255"/>
      <c r="J12" s="265"/>
      <c r="K12" s="45"/>
      <c r="L12" s="159">
        <v>23136</v>
      </c>
      <c r="M12" s="47">
        <v>34811</v>
      </c>
    </row>
    <row r="13" spans="1:13" ht="23.25" customHeight="1">
      <c r="A13" s="255" t="s">
        <v>73</v>
      </c>
      <c r="B13" s="256"/>
      <c r="C13" s="46"/>
      <c r="D13" s="47">
        <v>137974</v>
      </c>
      <c r="E13" s="47">
        <v>123508</v>
      </c>
      <c r="F13" s="264" t="s">
        <v>40</v>
      </c>
      <c r="G13" s="255"/>
      <c r="H13" s="255"/>
      <c r="I13" s="255"/>
      <c r="J13" s="265"/>
      <c r="K13" s="45"/>
      <c r="L13" s="159">
        <v>84126</v>
      </c>
      <c r="M13" s="47">
        <v>99530</v>
      </c>
    </row>
    <row r="14" spans="1:13" ht="23.25" customHeight="1">
      <c r="A14" s="255" t="s">
        <v>74</v>
      </c>
      <c r="B14" s="256"/>
      <c r="C14" s="46"/>
      <c r="D14" s="47">
        <v>26400</v>
      </c>
      <c r="E14" s="47">
        <v>43400</v>
      </c>
      <c r="F14" s="264" t="s">
        <v>159</v>
      </c>
      <c r="G14" s="255"/>
      <c r="H14" s="255"/>
      <c r="I14" s="255"/>
      <c r="J14" s="265"/>
      <c r="K14" s="45"/>
      <c r="L14" s="159">
        <v>91809</v>
      </c>
      <c r="M14" s="47">
        <v>95027</v>
      </c>
    </row>
    <row r="15" spans="1:13" ht="23.25" customHeight="1">
      <c r="A15" s="255" t="s">
        <v>75</v>
      </c>
      <c r="B15" s="256"/>
      <c r="C15" s="46"/>
      <c r="D15" s="47">
        <v>39110</v>
      </c>
      <c r="E15" s="47">
        <v>39110</v>
      </c>
      <c r="F15" s="264" t="s">
        <v>76</v>
      </c>
      <c r="G15" s="255"/>
      <c r="H15" s="255"/>
      <c r="I15" s="255"/>
      <c r="J15" s="265"/>
      <c r="K15" s="45"/>
      <c r="L15" s="159">
        <v>70336</v>
      </c>
      <c r="M15" s="47">
        <v>4607</v>
      </c>
    </row>
    <row r="16" spans="1:13" ht="23.25" customHeight="1">
      <c r="A16" s="287" t="s">
        <v>77</v>
      </c>
      <c r="B16" s="288"/>
      <c r="C16" s="48"/>
      <c r="D16" s="103">
        <v>50</v>
      </c>
      <c r="E16" s="103">
        <v>50</v>
      </c>
      <c r="F16" s="264" t="s">
        <v>168</v>
      </c>
      <c r="G16" s="255"/>
      <c r="H16" s="255"/>
      <c r="I16" s="255"/>
      <c r="J16" s="265"/>
      <c r="K16" s="45"/>
      <c r="L16" s="160">
        <v>5653</v>
      </c>
      <c r="M16" s="103">
        <v>7653</v>
      </c>
    </row>
    <row r="17" spans="1:13" ht="23.25" customHeight="1">
      <c r="A17" s="255" t="s">
        <v>78</v>
      </c>
      <c r="B17" s="256"/>
      <c r="C17" s="46"/>
      <c r="D17" s="47">
        <v>0</v>
      </c>
      <c r="E17" s="47">
        <v>0</v>
      </c>
      <c r="F17" s="264" t="s">
        <v>196</v>
      </c>
      <c r="G17" s="255"/>
      <c r="H17" s="255"/>
      <c r="I17" s="255"/>
      <c r="J17" s="265"/>
      <c r="K17" s="45"/>
      <c r="L17" s="159">
        <v>0</v>
      </c>
      <c r="M17" s="47">
        <v>15000</v>
      </c>
    </row>
    <row r="18" spans="1:13" ht="23.25" customHeight="1">
      <c r="A18" s="265"/>
      <c r="B18" s="289"/>
      <c r="C18" s="46"/>
      <c r="D18" s="47"/>
      <c r="E18" s="47"/>
      <c r="F18" s="264" t="s">
        <v>197</v>
      </c>
      <c r="G18" s="255"/>
      <c r="H18" s="255"/>
      <c r="I18" s="255"/>
      <c r="J18" s="265"/>
      <c r="K18" s="45"/>
      <c r="L18" s="159">
        <v>1500</v>
      </c>
      <c r="M18" s="47">
        <v>1500</v>
      </c>
    </row>
    <row r="19" spans="1:13" ht="23.25" customHeight="1">
      <c r="A19" s="290"/>
      <c r="B19" s="291"/>
      <c r="C19" s="16"/>
      <c r="D19" s="49"/>
      <c r="E19" s="49"/>
      <c r="F19" s="264"/>
      <c r="G19" s="255"/>
      <c r="H19" s="255"/>
      <c r="I19" s="255"/>
      <c r="J19" s="265"/>
      <c r="K19" s="45"/>
      <c r="L19" s="161"/>
      <c r="M19" s="49"/>
    </row>
    <row r="20" spans="1:13" ht="23.25" customHeight="1">
      <c r="A20" s="285"/>
      <c r="B20" s="286"/>
      <c r="C20" s="39"/>
      <c r="D20" s="40"/>
      <c r="E20" s="40"/>
      <c r="F20" s="292"/>
      <c r="G20" s="293"/>
      <c r="H20" s="293"/>
      <c r="I20" s="293"/>
      <c r="J20" s="285"/>
      <c r="K20" s="41"/>
      <c r="L20" s="157"/>
      <c r="M20" s="40"/>
    </row>
    <row r="21" spans="1:13" ht="23.25" customHeight="1">
      <c r="A21" s="294" t="s">
        <v>163</v>
      </c>
      <c r="B21" s="295"/>
      <c r="C21" s="50"/>
      <c r="D21" s="51">
        <f>SUM(D22:D28)</f>
        <v>4355</v>
      </c>
      <c r="E21" s="51">
        <f>SUM(E22:E28)</f>
        <v>95210</v>
      </c>
      <c r="F21" s="296" t="s">
        <v>167</v>
      </c>
      <c r="G21" s="294"/>
      <c r="H21" s="294"/>
      <c r="I21" s="294"/>
      <c r="J21" s="297"/>
      <c r="K21" s="52"/>
      <c r="L21" s="162">
        <f>SUM(L22:L27)</f>
        <v>45969</v>
      </c>
      <c r="M21" s="51">
        <f>SUM(M22:M27)</f>
        <v>136824</v>
      </c>
    </row>
    <row r="22" spans="1:13" ht="23.25" customHeight="1">
      <c r="A22" s="255" t="s">
        <v>79</v>
      </c>
      <c r="B22" s="256"/>
      <c r="C22" s="46"/>
      <c r="D22" s="47">
        <v>0</v>
      </c>
      <c r="E22" s="47">
        <v>0</v>
      </c>
      <c r="F22" s="264" t="s">
        <v>26</v>
      </c>
      <c r="G22" s="255"/>
      <c r="H22" s="255"/>
      <c r="I22" s="255"/>
      <c r="J22" s="265"/>
      <c r="K22" s="11"/>
      <c r="L22" s="159">
        <v>0</v>
      </c>
      <c r="M22" s="47">
        <v>0</v>
      </c>
    </row>
    <row r="23" spans="1:13" ht="23.25" customHeight="1">
      <c r="A23" s="298" t="s">
        <v>80</v>
      </c>
      <c r="B23" s="299"/>
      <c r="C23" s="46"/>
      <c r="D23" s="47"/>
      <c r="E23" s="47"/>
      <c r="F23" s="264" t="s">
        <v>41</v>
      </c>
      <c r="G23" s="255"/>
      <c r="H23" s="255"/>
      <c r="I23" s="255"/>
      <c r="J23" s="265"/>
      <c r="K23" s="11"/>
      <c r="L23" s="159"/>
      <c r="M23" s="47"/>
    </row>
    <row r="24" spans="1:13" ht="23.25" customHeight="1">
      <c r="A24" s="298" t="s">
        <v>9</v>
      </c>
      <c r="B24" s="256"/>
      <c r="C24" s="46"/>
      <c r="D24" s="47">
        <v>0</v>
      </c>
      <c r="E24" s="47">
        <v>0</v>
      </c>
      <c r="F24" s="264" t="s">
        <v>166</v>
      </c>
      <c r="G24" s="255"/>
      <c r="H24" s="255"/>
      <c r="I24" s="255"/>
      <c r="J24" s="265"/>
      <c r="K24" s="11"/>
      <c r="L24" s="159">
        <v>45669</v>
      </c>
      <c r="M24" s="47">
        <v>136524</v>
      </c>
    </row>
    <row r="25" spans="1:13" ht="23.25" customHeight="1">
      <c r="A25" s="255" t="s">
        <v>161</v>
      </c>
      <c r="B25" s="256"/>
      <c r="C25" s="46"/>
      <c r="D25" s="47">
        <v>0</v>
      </c>
      <c r="E25" s="47">
        <v>204</v>
      </c>
      <c r="F25" s="264" t="s">
        <v>29</v>
      </c>
      <c r="G25" s="255"/>
      <c r="H25" s="255"/>
      <c r="I25" s="255"/>
      <c r="J25" s="265"/>
      <c r="K25" s="11"/>
      <c r="L25" s="159">
        <v>300</v>
      </c>
      <c r="M25" s="47">
        <v>300</v>
      </c>
    </row>
    <row r="26" spans="1:13" ht="23.25" customHeight="1">
      <c r="A26" s="255" t="s">
        <v>81</v>
      </c>
      <c r="B26" s="256"/>
      <c r="C26" s="46"/>
      <c r="D26" s="47">
        <v>0</v>
      </c>
      <c r="E26" s="47">
        <v>78265</v>
      </c>
      <c r="F26" s="300" t="s">
        <v>30</v>
      </c>
      <c r="G26" s="301"/>
      <c r="H26" s="301"/>
      <c r="I26" s="301"/>
      <c r="J26" s="302"/>
      <c r="K26" s="11"/>
      <c r="L26" s="159">
        <v>0</v>
      </c>
      <c r="M26" s="47">
        <v>0</v>
      </c>
    </row>
    <row r="27" spans="1:13" ht="23.25" customHeight="1">
      <c r="A27" s="255" t="s">
        <v>82</v>
      </c>
      <c r="B27" s="256"/>
      <c r="C27" s="46"/>
      <c r="D27" s="47">
        <v>4355</v>
      </c>
      <c r="E27" s="47">
        <v>16741</v>
      </c>
      <c r="F27" s="264" t="s">
        <v>84</v>
      </c>
      <c r="G27" s="255"/>
      <c r="H27" s="255"/>
      <c r="I27" s="255"/>
      <c r="J27" s="265"/>
      <c r="K27" s="11"/>
      <c r="L27" s="159">
        <v>0</v>
      </c>
      <c r="M27" s="47">
        <v>0</v>
      </c>
    </row>
    <row r="28" spans="1:13" ht="23.25" customHeight="1">
      <c r="A28" s="303" t="s">
        <v>83</v>
      </c>
      <c r="B28" s="304"/>
      <c r="C28" s="46"/>
      <c r="D28" s="47">
        <v>0</v>
      </c>
      <c r="E28" s="47">
        <v>0</v>
      </c>
      <c r="F28" s="254"/>
      <c r="G28" s="200"/>
      <c r="H28" s="200"/>
      <c r="I28" s="200"/>
      <c r="K28" s="41"/>
      <c r="L28" s="159"/>
      <c r="M28" s="47"/>
    </row>
    <row r="29" spans="1:13" ht="23.25" customHeight="1">
      <c r="A29" s="53"/>
      <c r="B29" s="54"/>
      <c r="C29" s="46"/>
      <c r="D29" s="47"/>
      <c r="E29" s="47"/>
      <c r="F29" s="261" t="s">
        <v>42</v>
      </c>
      <c r="G29" s="262"/>
      <c r="H29" s="262"/>
      <c r="I29" s="262"/>
      <c r="J29" s="263"/>
      <c r="K29" s="41"/>
      <c r="L29" s="172">
        <v>2000</v>
      </c>
      <c r="M29" s="69">
        <v>10454</v>
      </c>
    </row>
    <row r="30" spans="1:13" ht="23.25" customHeight="1" thickBot="1">
      <c r="A30" s="53"/>
      <c r="B30" s="54"/>
      <c r="C30" s="57"/>
      <c r="D30" s="58"/>
      <c r="E30" s="58"/>
      <c r="F30" s="264" t="s">
        <v>2</v>
      </c>
      <c r="G30" s="255"/>
      <c r="H30" s="255"/>
      <c r="I30" s="255"/>
      <c r="J30" s="265"/>
      <c r="K30" s="45"/>
      <c r="L30" s="159">
        <v>2000</v>
      </c>
      <c r="M30" s="47">
        <v>10454</v>
      </c>
    </row>
    <row r="31" spans="1:13" ht="23.25" customHeight="1" thickBot="1">
      <c r="A31" s="257" t="s">
        <v>162</v>
      </c>
      <c r="B31" s="258"/>
      <c r="C31" s="170"/>
      <c r="D31" s="171">
        <f>SUM(D32:D33)</f>
        <v>1740</v>
      </c>
      <c r="E31" s="171">
        <f>SUM(E32:E33)</f>
        <v>1740</v>
      </c>
      <c r="F31" s="264" t="s">
        <v>43</v>
      </c>
      <c r="G31" s="255"/>
      <c r="H31" s="255"/>
      <c r="I31" s="255"/>
      <c r="J31" s="265"/>
      <c r="K31" s="45"/>
      <c r="L31" s="159"/>
      <c r="M31" s="47"/>
    </row>
    <row r="32" spans="1:13" ht="23.25" customHeight="1">
      <c r="A32" s="259" t="s">
        <v>164</v>
      </c>
      <c r="B32" s="260"/>
      <c r="C32" s="63"/>
      <c r="D32" s="64">
        <v>1500</v>
      </c>
      <c r="E32" s="64">
        <v>1500</v>
      </c>
      <c r="F32" s="266" t="s">
        <v>44</v>
      </c>
      <c r="G32" s="267"/>
      <c r="H32" s="267"/>
      <c r="I32" s="267"/>
      <c r="J32" s="268"/>
      <c r="K32" s="41"/>
      <c r="L32" s="159"/>
      <c r="M32" s="47">
        <v>2265</v>
      </c>
    </row>
    <row r="33" spans="1:13" ht="23.25" customHeight="1">
      <c r="A33" s="253" t="s">
        <v>165</v>
      </c>
      <c r="B33" s="253"/>
      <c r="C33" s="46"/>
      <c r="D33" s="47">
        <v>240</v>
      </c>
      <c r="E33" s="47">
        <v>240</v>
      </c>
      <c r="F33" s="264" t="s">
        <v>45</v>
      </c>
      <c r="G33" s="255"/>
      <c r="H33" s="255"/>
      <c r="I33" s="255"/>
      <c r="J33" s="265"/>
      <c r="K33" s="45"/>
      <c r="L33" s="159"/>
      <c r="M33" s="47"/>
    </row>
    <row r="34" spans="1:13" ht="23.25" customHeight="1">
      <c r="A34" s="55"/>
      <c r="B34" s="56"/>
      <c r="C34" s="46"/>
      <c r="D34" s="47"/>
      <c r="E34" s="47"/>
      <c r="F34" s="305" t="s">
        <v>46</v>
      </c>
      <c r="G34" s="306"/>
      <c r="H34" s="306"/>
      <c r="I34" s="306"/>
      <c r="J34" s="307"/>
      <c r="K34" s="45"/>
      <c r="L34" s="159"/>
      <c r="M34" s="47"/>
    </row>
    <row r="35" spans="1:13" ht="23.25" customHeight="1">
      <c r="A35" s="55"/>
      <c r="B35" s="56"/>
      <c r="C35" s="46"/>
      <c r="D35" s="47"/>
      <c r="E35" s="47"/>
      <c r="F35" s="264" t="s">
        <v>47</v>
      </c>
      <c r="G35" s="255"/>
      <c r="H35" s="255"/>
      <c r="I35" s="255"/>
      <c r="J35" s="265"/>
      <c r="K35" s="45"/>
      <c r="L35" s="159"/>
      <c r="M35" s="47"/>
    </row>
    <row r="36" spans="1:13" ht="23.25" customHeight="1">
      <c r="A36" s="55"/>
      <c r="B36" s="56"/>
      <c r="C36" s="46"/>
      <c r="D36" s="47"/>
      <c r="E36" s="47"/>
      <c r="F36" s="264" t="s">
        <v>48</v>
      </c>
      <c r="G36" s="255"/>
      <c r="H36" s="255"/>
      <c r="I36" s="255"/>
      <c r="J36" s="265"/>
      <c r="K36" s="45"/>
      <c r="L36" s="159"/>
      <c r="M36" s="47"/>
    </row>
    <row r="37" spans="1:13" ht="23.25" customHeight="1">
      <c r="A37" s="55"/>
      <c r="B37" s="56"/>
      <c r="C37" s="46"/>
      <c r="D37" s="47"/>
      <c r="E37" s="47"/>
      <c r="F37" s="305" t="s">
        <v>49</v>
      </c>
      <c r="G37" s="306"/>
      <c r="H37" s="306"/>
      <c r="I37" s="306"/>
      <c r="J37" s="307"/>
      <c r="K37" s="41"/>
      <c r="L37" s="159"/>
      <c r="M37" s="47"/>
    </row>
    <row r="38" spans="1:13" ht="23.25" customHeight="1">
      <c r="A38" s="55"/>
      <c r="B38" s="56"/>
      <c r="C38" s="46"/>
      <c r="D38" s="47"/>
      <c r="E38" s="47"/>
      <c r="F38" s="264" t="s">
        <v>50</v>
      </c>
      <c r="G38" s="255"/>
      <c r="H38" s="255"/>
      <c r="I38" s="255"/>
      <c r="J38" s="265"/>
      <c r="K38" s="45"/>
      <c r="L38" s="159"/>
      <c r="M38" s="47"/>
    </row>
    <row r="39" spans="1:13" ht="23.25" customHeight="1" thickBot="1">
      <c r="A39" s="55"/>
      <c r="B39" s="56"/>
      <c r="C39" s="57"/>
      <c r="D39" s="58"/>
      <c r="E39" s="58"/>
      <c r="F39" s="308" t="s">
        <v>51</v>
      </c>
      <c r="G39" s="309"/>
      <c r="H39" s="309"/>
      <c r="I39" s="309"/>
      <c r="J39" s="310"/>
      <c r="K39" s="59"/>
      <c r="L39" s="163"/>
      <c r="M39" s="58"/>
    </row>
    <row r="40" spans="1:13" ht="39" customHeight="1" thickBot="1">
      <c r="A40" s="311" t="s">
        <v>85</v>
      </c>
      <c r="B40" s="312"/>
      <c r="C40" s="60"/>
      <c r="D40" s="61">
        <f>SUM(D31+D21+D10)</f>
        <v>368785</v>
      </c>
      <c r="E40" s="61">
        <f>SUM(E21+E10)</f>
        <v>494645</v>
      </c>
      <c r="F40" s="313" t="s">
        <v>52</v>
      </c>
      <c r="G40" s="314"/>
      <c r="H40" s="314"/>
      <c r="I40" s="314"/>
      <c r="J40" s="315"/>
      <c r="K40" s="62"/>
      <c r="L40" s="61">
        <f>SUM(L9+L30)</f>
        <v>447023</v>
      </c>
      <c r="M40" s="61">
        <f>SUM(M21+M10+M29)</f>
        <v>574623</v>
      </c>
    </row>
    <row r="41" spans="1:13" ht="24" customHeight="1">
      <c r="A41" s="316"/>
      <c r="B41" s="317"/>
      <c r="C41" s="63"/>
      <c r="D41" s="64"/>
      <c r="E41" s="64"/>
      <c r="F41" s="65" t="s">
        <v>160</v>
      </c>
      <c r="G41" s="66"/>
      <c r="H41" s="25"/>
      <c r="I41" s="25"/>
      <c r="J41" s="67"/>
      <c r="K41" s="68"/>
      <c r="L41" s="164"/>
      <c r="M41" s="64"/>
    </row>
    <row r="42" spans="1:13" ht="24" customHeight="1">
      <c r="A42" s="316"/>
      <c r="B42" s="317"/>
      <c r="C42" s="46"/>
      <c r="D42" s="47"/>
      <c r="E42" s="47"/>
      <c r="F42" s="264" t="s">
        <v>47</v>
      </c>
      <c r="G42" s="255"/>
      <c r="H42" s="255"/>
      <c r="I42" s="255"/>
      <c r="J42" s="265"/>
      <c r="K42" s="45"/>
      <c r="L42" s="159"/>
      <c r="M42" s="47"/>
    </row>
    <row r="43" spans="1:13" ht="24" customHeight="1">
      <c r="A43" s="318"/>
      <c r="B43" s="319"/>
      <c r="C43" s="46"/>
      <c r="D43" s="47"/>
      <c r="E43" s="47"/>
      <c r="F43" s="264" t="s">
        <v>48</v>
      </c>
      <c r="G43" s="255"/>
      <c r="H43" s="255"/>
      <c r="I43" s="255"/>
      <c r="J43" s="265"/>
      <c r="K43" s="45"/>
      <c r="L43" s="159"/>
      <c r="M43" s="47"/>
    </row>
    <row r="44" spans="1:13" ht="24" customHeight="1">
      <c r="A44" s="306" t="s">
        <v>53</v>
      </c>
      <c r="B44" s="320"/>
      <c r="C44" s="69"/>
      <c r="D44" s="40"/>
      <c r="E44" s="40"/>
      <c r="F44" s="321"/>
      <c r="G44" s="321"/>
      <c r="H44" s="321"/>
      <c r="I44" s="321"/>
      <c r="J44" s="321"/>
      <c r="K44" s="45"/>
      <c r="L44" s="157"/>
      <c r="M44" s="40"/>
    </row>
    <row r="45" spans="1:13" ht="24" customHeight="1">
      <c r="A45" s="267" t="s">
        <v>54</v>
      </c>
      <c r="B45" s="324"/>
      <c r="C45" s="39"/>
      <c r="D45" s="40">
        <f>SUM(D46:D47)</f>
        <v>78238</v>
      </c>
      <c r="E45" s="40">
        <f>SUM(E46:E47)</f>
        <v>78238</v>
      </c>
      <c r="F45" s="322"/>
      <c r="G45" s="322"/>
      <c r="H45" s="322"/>
      <c r="I45" s="322"/>
      <c r="J45" s="322"/>
      <c r="K45" s="45"/>
      <c r="L45" s="157">
        <f>SUM(L46:L47)</f>
        <v>0</v>
      </c>
      <c r="M45" s="40">
        <f>SUM(M46:M47)</f>
        <v>0</v>
      </c>
    </row>
    <row r="46" spans="1:13" ht="24" customHeight="1">
      <c r="A46" s="28" t="s">
        <v>67</v>
      </c>
      <c r="B46" s="70"/>
      <c r="C46" s="46"/>
      <c r="D46" s="47">
        <v>36864</v>
      </c>
      <c r="E46" s="47">
        <v>36864</v>
      </c>
      <c r="F46" s="322"/>
      <c r="G46" s="322"/>
      <c r="H46" s="322"/>
      <c r="I46" s="322"/>
      <c r="J46" s="322"/>
      <c r="K46" s="45"/>
      <c r="L46" s="159"/>
      <c r="M46" s="47"/>
    </row>
    <row r="47" spans="1:13" ht="24" customHeight="1">
      <c r="A47" s="28" t="s">
        <v>86</v>
      </c>
      <c r="B47" s="70"/>
      <c r="C47" s="46"/>
      <c r="D47" s="47">
        <v>41374</v>
      </c>
      <c r="E47" s="47">
        <v>41374</v>
      </c>
      <c r="F47" s="322"/>
      <c r="G47" s="322"/>
      <c r="H47" s="322"/>
      <c r="I47" s="322"/>
      <c r="J47" s="322"/>
      <c r="K47" s="45"/>
      <c r="L47" s="159"/>
      <c r="M47" s="47"/>
    </row>
    <row r="48" spans="1:13" ht="24" customHeight="1">
      <c r="A48" s="267" t="s">
        <v>55</v>
      </c>
      <c r="B48" s="324"/>
      <c r="C48" s="39"/>
      <c r="D48" s="40"/>
      <c r="E48" s="40"/>
      <c r="F48" s="322"/>
      <c r="G48" s="322"/>
      <c r="H48" s="322"/>
      <c r="I48" s="322"/>
      <c r="J48" s="322"/>
      <c r="K48" s="45"/>
      <c r="L48" s="157"/>
      <c r="M48" s="40"/>
    </row>
    <row r="49" spans="1:13" ht="24" customHeight="1">
      <c r="A49" s="325" t="s">
        <v>62</v>
      </c>
      <c r="B49" s="326"/>
      <c r="C49" s="46"/>
      <c r="D49" s="47">
        <v>0</v>
      </c>
      <c r="E49" s="47">
        <v>0</v>
      </c>
      <c r="F49" s="322"/>
      <c r="G49" s="322"/>
      <c r="H49" s="322"/>
      <c r="I49" s="322"/>
      <c r="J49" s="322"/>
      <c r="K49" s="45"/>
      <c r="L49" s="159">
        <v>0</v>
      </c>
      <c r="M49" s="47">
        <v>0</v>
      </c>
    </row>
    <row r="50" spans="1:13" ht="24" customHeight="1">
      <c r="A50" s="325" t="s">
        <v>56</v>
      </c>
      <c r="B50" s="326"/>
      <c r="C50" s="46"/>
      <c r="D50" s="47">
        <v>0</v>
      </c>
      <c r="E50" s="47">
        <v>0</v>
      </c>
      <c r="F50" s="323"/>
      <c r="G50" s="323"/>
      <c r="H50" s="323"/>
      <c r="I50" s="323"/>
      <c r="J50" s="323"/>
      <c r="K50" s="45"/>
      <c r="L50" s="159">
        <v>0</v>
      </c>
      <c r="M50" s="47">
        <v>0</v>
      </c>
    </row>
    <row r="51" spans="1:13" ht="24" customHeight="1">
      <c r="A51" s="71" t="s">
        <v>19</v>
      </c>
      <c r="B51" s="72"/>
      <c r="C51" s="73"/>
      <c r="D51" s="74">
        <f>SUM(D9+D45)</f>
        <v>447023</v>
      </c>
      <c r="E51" s="74">
        <f>SUM(E9+E45)</f>
        <v>574623</v>
      </c>
      <c r="F51" s="327" t="s">
        <v>57</v>
      </c>
      <c r="G51" s="328"/>
      <c r="H51" s="328"/>
      <c r="I51" s="328"/>
      <c r="J51" s="329"/>
      <c r="K51" s="75"/>
      <c r="L51" s="165">
        <f>SUM(L40)</f>
        <v>447023</v>
      </c>
      <c r="M51" s="74">
        <f>SUM(M52:M53)</f>
        <v>574623</v>
      </c>
    </row>
    <row r="52" spans="1:13" ht="24" customHeight="1">
      <c r="A52" s="303" t="s">
        <v>58</v>
      </c>
      <c r="B52" s="304"/>
      <c r="C52" s="46"/>
      <c r="D52" s="47">
        <v>401054</v>
      </c>
      <c r="E52" s="74">
        <f>SUM(E10+E32+E46)</f>
        <v>437799</v>
      </c>
      <c r="F52" s="264" t="s">
        <v>59</v>
      </c>
      <c r="G52" s="255"/>
      <c r="H52" s="255"/>
      <c r="I52" s="255"/>
      <c r="J52" s="265"/>
      <c r="K52" s="45"/>
      <c r="L52" s="159">
        <v>401054</v>
      </c>
      <c r="M52" s="74">
        <f>SUM(M10+M29)</f>
        <v>437799</v>
      </c>
    </row>
    <row r="53" spans="1:13" ht="24" customHeight="1" thickBot="1">
      <c r="A53" s="325" t="s">
        <v>60</v>
      </c>
      <c r="B53" s="326"/>
      <c r="C53" s="46"/>
      <c r="D53" s="47">
        <v>45969</v>
      </c>
      <c r="E53" s="74">
        <f>SUM(E21+E33+E47)</f>
        <v>136824</v>
      </c>
      <c r="F53" s="264" t="s">
        <v>63</v>
      </c>
      <c r="G53" s="255"/>
      <c r="H53" s="255"/>
      <c r="I53" s="255"/>
      <c r="J53" s="265"/>
      <c r="K53" s="45"/>
      <c r="L53" s="166">
        <f>SUM(L21+L47+L50)</f>
        <v>45969</v>
      </c>
      <c r="M53" s="74">
        <f>SUM(M21)</f>
        <v>136824</v>
      </c>
    </row>
  </sheetData>
  <mergeCells count="77">
    <mergeCell ref="F51:J51"/>
    <mergeCell ref="A52:B52"/>
    <mergeCell ref="F52:J52"/>
    <mergeCell ref="A53:B53"/>
    <mergeCell ref="F53:J53"/>
    <mergeCell ref="A41:B43"/>
    <mergeCell ref="F42:J42"/>
    <mergeCell ref="F43:J43"/>
    <mergeCell ref="A44:B44"/>
    <mergeCell ref="F44:J50"/>
    <mergeCell ref="A45:B45"/>
    <mergeCell ref="A48:B48"/>
    <mergeCell ref="A49:B49"/>
    <mergeCell ref="A50:B50"/>
    <mergeCell ref="F38:J38"/>
    <mergeCell ref="F39:J39"/>
    <mergeCell ref="A40:B40"/>
    <mergeCell ref="F40:J40"/>
    <mergeCell ref="F34:J34"/>
    <mergeCell ref="F35:J35"/>
    <mergeCell ref="F36:J36"/>
    <mergeCell ref="F37:J37"/>
    <mergeCell ref="A26:B26"/>
    <mergeCell ref="F26:J26"/>
    <mergeCell ref="A28:B28"/>
    <mergeCell ref="F27:J27"/>
    <mergeCell ref="A24:B24"/>
    <mergeCell ref="F24:J24"/>
    <mergeCell ref="A25:B25"/>
    <mergeCell ref="F25:J25"/>
    <mergeCell ref="A22:B22"/>
    <mergeCell ref="F22:J22"/>
    <mergeCell ref="A23:B23"/>
    <mergeCell ref="F23:J23"/>
    <mergeCell ref="A20:B20"/>
    <mergeCell ref="F20:J20"/>
    <mergeCell ref="A21:B21"/>
    <mergeCell ref="F21:J21"/>
    <mergeCell ref="A18:B18"/>
    <mergeCell ref="F18:J18"/>
    <mergeCell ref="A19:B19"/>
    <mergeCell ref="F19:J19"/>
    <mergeCell ref="A16:B16"/>
    <mergeCell ref="F16:J16"/>
    <mergeCell ref="A17:B17"/>
    <mergeCell ref="F17:J17"/>
    <mergeCell ref="A14:B14"/>
    <mergeCell ref="F14:J14"/>
    <mergeCell ref="A15:B15"/>
    <mergeCell ref="F15:J15"/>
    <mergeCell ref="A12:B12"/>
    <mergeCell ref="F12:J12"/>
    <mergeCell ref="A13:B13"/>
    <mergeCell ref="F13:J13"/>
    <mergeCell ref="F9:J9"/>
    <mergeCell ref="A10:B10"/>
    <mergeCell ref="F10:J10"/>
    <mergeCell ref="A11:B11"/>
    <mergeCell ref="F11:J11"/>
    <mergeCell ref="A7:B7"/>
    <mergeCell ref="F7:J7"/>
    <mergeCell ref="A8:B8"/>
    <mergeCell ref="F8:J8"/>
    <mergeCell ref="E1:M1"/>
    <mergeCell ref="A4:M4"/>
    <mergeCell ref="A6:E6"/>
    <mergeCell ref="F6:M6"/>
    <mergeCell ref="A33:B33"/>
    <mergeCell ref="F28:I28"/>
    <mergeCell ref="A27:B27"/>
    <mergeCell ref="A31:B31"/>
    <mergeCell ref="A32:B32"/>
    <mergeCell ref="F29:J29"/>
    <mergeCell ref="F30:J30"/>
    <mergeCell ref="F31:J31"/>
    <mergeCell ref="F32:J32"/>
    <mergeCell ref="F33:J33"/>
  </mergeCell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Lábod 6</cp:lastModifiedBy>
  <cp:lastPrinted>2014-02-07T10:48:17Z</cp:lastPrinted>
  <dcterms:created xsi:type="dcterms:W3CDTF">2006-01-17T11:47:21Z</dcterms:created>
  <dcterms:modified xsi:type="dcterms:W3CDTF">2014-02-07T10:48:39Z</dcterms:modified>
  <cp:category/>
  <cp:version/>
  <cp:contentType/>
  <cp:contentStatus/>
</cp:coreProperties>
</file>