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4370" windowHeight="753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51" i="1" l="1"/>
  <c r="K52" i="1" s="1"/>
  <c r="L51" i="1"/>
  <c r="L52" i="1" s="1"/>
  <c r="K48" i="1"/>
  <c r="L48" i="1"/>
  <c r="M48" i="1"/>
  <c r="K31" i="1"/>
  <c r="L31" i="1"/>
  <c r="K28" i="1"/>
  <c r="L28" i="1"/>
  <c r="K17" i="1"/>
  <c r="L17" i="1"/>
  <c r="M17" i="1"/>
  <c r="I51" i="1" l="1"/>
  <c r="I48" i="1"/>
  <c r="I22" i="1"/>
  <c r="I23" i="1" s="1"/>
  <c r="J51" i="1"/>
  <c r="J52" i="1" s="1"/>
  <c r="J39" i="1"/>
  <c r="I39" i="1"/>
  <c r="H48" i="1" l="1"/>
  <c r="H39" i="1"/>
  <c r="H22" i="1"/>
  <c r="H23" i="1" s="1"/>
  <c r="J53" i="1"/>
  <c r="I53" i="1"/>
  <c r="J17" i="1"/>
  <c r="J24" i="1" s="1"/>
  <c r="I17" i="1"/>
  <c r="I24" i="1" s="1"/>
  <c r="H17" i="1"/>
  <c r="H51" i="1"/>
  <c r="H52" i="1" l="1"/>
  <c r="H53" i="1" s="1"/>
  <c r="H24" i="1"/>
</calcChain>
</file>

<file path=xl/sharedStrings.xml><?xml version="1.0" encoding="utf-8"?>
<sst xmlns="http://schemas.openxmlformats.org/spreadsheetml/2006/main" count="115" uniqueCount="108">
  <si>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</si>
  <si>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</si>
  <si>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</si>
  <si>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</si>
  <si>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</si>
  <si>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</si>
  <si>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</si>
  <si>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</si>
  <si>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</si>
  <si>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</si>
  <si>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</si>
  <si>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</si>
  <si>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</si>
  <si>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</si>
  <si>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</si>
  <si>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</si>
  <si>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</si>
  <si>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</si>
  <si>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</si>
  <si>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</si>
  <si>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</si>
  <si>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</si>
  <si>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</si>
  <si>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</si>
  <si>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</si>
  <si>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</si>
  <si>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</si>
  <si>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</si>
  <si>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</si>
  <si>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</si>
  <si>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</si>
  <si>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</si>
  <si>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</si>
  <si>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</si>
  <si>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</si>
  <si>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</si>
  <si>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</si>
  <si>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</si>
  <si>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</si>
  <si>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</si>
  <si>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</si>
  <si>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</si>
  <si>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</si>
  <si>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</si>
  <si>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</si>
  <si>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</si>
  <si>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</si>
  <si>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</si>
  <si>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</si>
  <si>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</si>
  <si>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</si>
  <si>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</si>
  <si>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</si>
  <si>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</si>
  <si>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</si>
  <si>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</si>
  <si>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</si>
  <si>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</si>
  <si>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</si>
  <si>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</si>
  <si>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</si>
  <si>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</si>
  <si>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</si>
  <si>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</si>
  <si>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</si>
  <si>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</si>
  <si>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</si>
  <si>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</si>
  <si>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</si>
  <si>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</si>
  <si>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</si>
  <si>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</si>
  <si>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</si>
  <si>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</si>
  <si>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</si>
  <si>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</si>
  <si>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</si>
  <si>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</si>
  <si>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</si>
  <si>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</si>
  <si>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</si>
  <si>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</si>
  <si>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</si>
  <si>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</si>
  <si>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</si>
  <si>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</si>
  <si>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</si>
  <si>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</si>
  <si>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</si>
  <si>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</si>
  <si>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</si>
  <si>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Egyéb felhalmozási célú tám. államháztartáson belülre</t>
  </si>
  <si>
    <t xml:space="preserve">Egyéb felhalmozási célú tám. államháztartáson kívülre </t>
  </si>
  <si>
    <t>Egyéb működési célú tám. Bev. államháztartáson belülről</t>
  </si>
  <si>
    <t>Egyéb felhalmozási célú tám. bev. államháztartáson belülről</t>
  </si>
  <si>
    <t xml:space="preserve">Felhalmozási célú tám. államháztartáson belülről </t>
  </si>
  <si>
    <t>Likviditási célú hitelek, kölcsönök felvétele pü. vállalkozástól</t>
  </si>
  <si>
    <t xml:space="preserve">Munkaadókat terhelő jár. és szoc. hozzájárulási adó                                                                            </t>
  </si>
  <si>
    <t>Rovat sz.</t>
  </si>
  <si>
    <t>Államháztartáson belülimegelőlegezések visszafizetése</t>
  </si>
  <si>
    <t>K914</t>
  </si>
  <si>
    <t>Önkormányzat összesen 2018. évi költségvetésének mérlege</t>
  </si>
  <si>
    <t>Forintban</t>
  </si>
  <si>
    <t>F</t>
  </si>
  <si>
    <t>G</t>
  </si>
  <si>
    <t>H</t>
  </si>
  <si>
    <t>Módosítás 09.26</t>
  </si>
  <si>
    <t>1. számú melléklet a 16/2018.(IX.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</si>
</sst>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8">
    <xf numFmtId="0" fontId="0" fillId="0" borderId="0" xfId="0"/>
    <xf numFmtId="0" fontId="2" fillId="0" borderId="0" xfId="2"/>
    <xf numFmtId="0" fontId="22" fillId="0" borderId="11" xfId="34" applyFont="1" applyFill="1" applyBorder="1" applyAlignment="1">
      <alignment horizontal="center" vertical="center" wrapText="1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4" fillId="0" borderId="12" xfId="34" applyFont="1" applyBorder="1" applyAlignment="1"/>
    <xf numFmtId="0" fontId="25" fillId="0" borderId="12" xfId="0" applyFont="1" applyBorder="1"/>
    <xf numFmtId="164" fontId="22" fillId="0" borderId="11" xfId="34" applyNumberFormat="1" applyFont="1" applyFill="1" applyBorder="1" applyAlignment="1">
      <alignment horizontal="center" vertical="center" wrapText="1"/>
    </xf>
    <xf numFmtId="0" fontId="23" fillId="0" borderId="12" xfId="34" applyFont="1" applyBorder="1" applyAlignment="1">
      <alignment horizontal="center" vertical="center" wrapText="1"/>
    </xf>
    <xf numFmtId="164" fontId="22" fillId="0" borderId="11" xfId="34" quotePrefix="1" applyNumberFormat="1" applyFont="1" applyFill="1" applyBorder="1" applyAlignment="1">
      <alignment horizontal="center" vertical="center"/>
    </xf>
    <xf numFmtId="165" fontId="22" fillId="0" borderId="11" xfId="34" applyNumberFormat="1" applyFont="1" applyFill="1" applyBorder="1" applyAlignment="1">
      <alignment vertical="center"/>
    </xf>
    <xf numFmtId="3" fontId="22" fillId="0" borderId="12" xfId="34" applyNumberFormat="1" applyFont="1" applyFill="1" applyBorder="1" applyAlignment="1">
      <alignment horizontal="center" vertical="center"/>
    </xf>
    <xf numFmtId="166" fontId="25" fillId="0" borderId="12" xfId="1" applyNumberFormat="1" applyFont="1" applyBorder="1"/>
    <xf numFmtId="164" fontId="26" fillId="0" borderId="11" xfId="34" quotePrefix="1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3" fontId="26" fillId="0" borderId="12" xfId="34" applyNumberFormat="1" applyFont="1" applyFill="1" applyBorder="1" applyAlignment="1">
      <alignment horizontal="center" vertical="center"/>
    </xf>
    <xf numFmtId="164" fontId="22" fillId="0" borderId="11" xfId="34" applyNumberFormat="1" applyFont="1" applyFill="1" applyBorder="1" applyAlignment="1">
      <alignment horizontal="center" vertical="center"/>
    </xf>
    <xf numFmtId="0" fontId="24" fillId="0" borderId="10" xfId="34" applyFont="1" applyBorder="1" applyAlignment="1"/>
    <xf numFmtId="0" fontId="24" fillId="0" borderId="12" xfId="34" applyFont="1" applyBorder="1" applyAlignment="1">
      <alignment horizontal="center"/>
    </xf>
    <xf numFmtId="0" fontId="22" fillId="0" borderId="11" xfId="34" quotePrefix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166" fontId="22" fillId="0" borderId="12" xfId="1" applyNumberFormat="1" applyFont="1" applyFill="1" applyBorder="1" applyAlignment="1">
      <alignment horizontal="center" vertical="center"/>
    </xf>
    <xf numFmtId="0" fontId="26" fillId="0" borderId="11" xfId="34" quotePrefix="1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166" fontId="22" fillId="0" borderId="12" xfId="34" applyNumberFormat="1" applyFont="1" applyFill="1" applyBorder="1" applyAlignment="1">
      <alignment horizontal="center" vertical="center"/>
    </xf>
    <xf numFmtId="0" fontId="22" fillId="0" borderId="13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4" fillId="0" borderId="10" xfId="2" applyFont="1" applyBorder="1" applyAlignment="1"/>
    <xf numFmtId="0" fontId="24" fillId="0" borderId="12" xfId="2" applyFont="1" applyBorder="1" applyAlignment="1">
      <alignment horizont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center" vertical="center"/>
    </xf>
    <xf numFmtId="0" fontId="22" fillId="0" borderId="11" xfId="2" applyFont="1" applyFill="1" applyBorder="1" applyAlignment="1">
      <alignment horizontal="left" vertical="center" wrapText="1"/>
    </xf>
    <xf numFmtId="164" fontId="22" fillId="0" borderId="11" xfId="2" applyNumberFormat="1" applyFont="1" applyFill="1" applyBorder="1" applyAlignment="1">
      <alignment horizontal="center" vertical="center"/>
    </xf>
    <xf numFmtId="166" fontId="26" fillId="0" borderId="12" xfId="1" applyNumberFormat="1" applyFont="1" applyFill="1" applyBorder="1" applyAlignment="1">
      <alignment horizontal="center" vertical="center"/>
    </xf>
    <xf numFmtId="0" fontId="26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66" fontId="22" fillId="0" borderId="12" xfId="2" applyNumberFormat="1" applyFont="1" applyFill="1" applyBorder="1" applyAlignment="1">
      <alignment horizontal="center" vertical="center"/>
    </xf>
    <xf numFmtId="166" fontId="25" fillId="0" borderId="12" xfId="0" applyNumberFormat="1" applyFont="1" applyBorder="1"/>
    <xf numFmtId="0" fontId="24" fillId="0" borderId="11" xfId="2" applyFont="1" applyBorder="1"/>
    <xf numFmtId="3" fontId="23" fillId="0" borderId="12" xfId="2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27" fillId="0" borderId="12" xfId="1" applyNumberFormat="1" applyFont="1" applyBorder="1"/>
    <xf numFmtId="0" fontId="25" fillId="0" borderId="0" xfId="0" applyFont="1" applyAlignment="1">
      <alignment horizontal="right"/>
    </xf>
    <xf numFmtId="0" fontId="28" fillId="0" borderId="12" xfId="0" applyFont="1" applyBorder="1"/>
    <xf numFmtId="166" fontId="28" fillId="0" borderId="12" xfId="1" applyNumberFormat="1" applyFont="1" applyBorder="1"/>
    <xf numFmtId="0" fontId="27" fillId="0" borderId="12" xfId="0" applyFont="1" applyBorder="1" applyAlignment="1">
      <alignment horizont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6" fillId="0" borderId="11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23" fillId="0" borderId="10" xfId="34" applyFont="1" applyBorder="1" applyAlignment="1">
      <alignment horizontal="center"/>
    </xf>
    <xf numFmtId="0" fontId="21" fillId="0" borderId="0" xfId="2" applyFont="1" applyAlignment="1">
      <alignment horizontal="right"/>
    </xf>
    <xf numFmtId="0" fontId="20" fillId="0" borderId="0" xfId="2" applyFont="1" applyAlignment="1">
      <alignment horizontal="center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" fillId="0" borderId="14" xfId="2" applyBorder="1" applyAlignment="1">
      <alignment horizontal="right"/>
    </xf>
    <xf numFmtId="0" fontId="22" fillId="0" borderId="11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164" fontId="22" fillId="0" borderId="11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sqref="A1:M1"/>
    </sheetView>
  </sheetViews>
  <sheetFormatPr defaultRowHeight="15" x14ac:dyDescent="0.25"/>
  <cols>
    <col min="1" max="1" width="4.85546875" customWidth="1"/>
    <col min="6" max="6" width="6.85546875" customWidth="1"/>
    <col min="7" max="7" width="8" customWidth="1"/>
    <col min="8" max="8" width="12.7109375" customWidth="1"/>
    <col min="9" max="9" width="13.85546875" customWidth="1"/>
    <col min="10" max="10" width="13.28515625" customWidth="1"/>
    <col min="11" max="11" width="14.140625" customWidth="1"/>
    <col min="12" max="12" width="15.7109375" customWidth="1"/>
    <col min="13" max="13" width="16" customWidth="1"/>
  </cols>
  <sheetData>
    <row r="1" spans="1:13" x14ac:dyDescent="0.25">
      <c r="A1" s="73" t="s">
        <v>107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25">
      <c r="A2" s="74" t="s">
        <v>101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5">
      <c r="A3" s="1"/>
      <c r="B3" s="1"/>
      <c r="C3" s="1"/>
      <c r="D3" s="1"/>
      <c r="E3" s="1"/>
      <c r="F3" s="1"/>
      <c r="G3" s="81"/>
      <c r="H3" s="81"/>
      <c r="M3" s="45" t="s">
        <v>102</v>
      </c>
    </row>
    <row r="4" spans="1:13" x14ac:dyDescent="0.25">
      <c r="A4" s="3"/>
      <c r="B4" s="59" t="s">
        <v>0</v>
      </c>
      <c r="C4" s="60"/>
      <c r="D4" s="60"/>
      <c r="E4" s="60"/>
      <c r="F4" s="60"/>
      <c r="G4" s="4" t="s">
        <v>1</v>
      </c>
      <c r="H4" s="4" t="s">
        <v>2</v>
      </c>
      <c r="I4" s="5" t="s">
        <v>86</v>
      </c>
      <c r="J4" s="5" t="s">
        <v>87</v>
      </c>
      <c r="K4" s="43" t="s">
        <v>103</v>
      </c>
      <c r="L4" s="43" t="s">
        <v>104</v>
      </c>
      <c r="M4" s="43" t="s">
        <v>105</v>
      </c>
    </row>
    <row r="5" spans="1:13" x14ac:dyDescent="0.25">
      <c r="A5" s="84" t="s">
        <v>3</v>
      </c>
      <c r="B5" s="85"/>
      <c r="C5" s="85"/>
      <c r="D5" s="85"/>
      <c r="E5" s="85"/>
      <c r="F5" s="85"/>
      <c r="G5" s="85"/>
      <c r="H5" s="6" t="s">
        <v>88</v>
      </c>
      <c r="I5" s="7" t="s">
        <v>89</v>
      </c>
      <c r="J5" s="7" t="s">
        <v>90</v>
      </c>
      <c r="K5" s="48" t="s">
        <v>88</v>
      </c>
      <c r="L5" s="48" t="s">
        <v>89</v>
      </c>
      <c r="M5" s="48" t="s">
        <v>90</v>
      </c>
    </row>
    <row r="6" spans="1:13" ht="15" customHeight="1" x14ac:dyDescent="0.25">
      <c r="A6" s="8">
        <v>1</v>
      </c>
      <c r="B6" s="82" t="s">
        <v>4</v>
      </c>
      <c r="C6" s="83"/>
      <c r="D6" s="83"/>
      <c r="E6" s="83"/>
      <c r="F6" s="83"/>
      <c r="G6" s="2" t="s">
        <v>98</v>
      </c>
      <c r="H6" s="9" t="s">
        <v>5</v>
      </c>
      <c r="I6" s="9" t="s">
        <v>5</v>
      </c>
      <c r="J6" s="9" t="s">
        <v>5</v>
      </c>
      <c r="K6" s="46" t="s">
        <v>106</v>
      </c>
      <c r="L6" s="46" t="s">
        <v>106</v>
      </c>
      <c r="M6" s="46" t="s">
        <v>106</v>
      </c>
    </row>
    <row r="7" spans="1:13" x14ac:dyDescent="0.25">
      <c r="A7" s="10">
        <v>2</v>
      </c>
      <c r="B7" s="86" t="s">
        <v>6</v>
      </c>
      <c r="C7" s="87"/>
      <c r="D7" s="87"/>
      <c r="E7" s="87"/>
      <c r="F7" s="87"/>
      <c r="G7" s="11" t="s">
        <v>7</v>
      </c>
      <c r="H7" s="12">
        <v>435559000</v>
      </c>
      <c r="I7" s="13">
        <v>398075000</v>
      </c>
      <c r="J7" s="13">
        <v>37484000</v>
      </c>
      <c r="K7" s="44">
        <v>597520387</v>
      </c>
      <c r="L7" s="44">
        <v>560036387</v>
      </c>
      <c r="M7" s="44">
        <v>37484000</v>
      </c>
    </row>
    <row r="8" spans="1:13" x14ac:dyDescent="0.25">
      <c r="A8" s="10">
        <v>3</v>
      </c>
      <c r="B8" s="51" t="s">
        <v>97</v>
      </c>
      <c r="C8" s="52"/>
      <c r="D8" s="52"/>
      <c r="E8" s="52"/>
      <c r="F8" s="52"/>
      <c r="G8" s="11" t="s">
        <v>8</v>
      </c>
      <c r="H8" s="12">
        <v>84065000</v>
      </c>
      <c r="I8" s="13">
        <v>76688000</v>
      </c>
      <c r="J8" s="13">
        <v>7377000</v>
      </c>
      <c r="K8" s="44">
        <v>118543211</v>
      </c>
      <c r="L8" s="44">
        <v>111166211</v>
      </c>
      <c r="M8" s="44">
        <v>7377000</v>
      </c>
    </row>
    <row r="9" spans="1:13" x14ac:dyDescent="0.25">
      <c r="A9" s="10">
        <v>4</v>
      </c>
      <c r="B9" s="51" t="s">
        <v>9</v>
      </c>
      <c r="C9" s="52"/>
      <c r="D9" s="52"/>
      <c r="E9" s="52"/>
      <c r="F9" s="52"/>
      <c r="G9" s="11" t="s">
        <v>10</v>
      </c>
      <c r="H9" s="12">
        <v>819121270</v>
      </c>
      <c r="I9" s="13">
        <v>787641270</v>
      </c>
      <c r="J9" s="13">
        <v>31480000</v>
      </c>
      <c r="K9" s="44">
        <v>844932429</v>
      </c>
      <c r="L9" s="44">
        <v>813451704</v>
      </c>
      <c r="M9" s="44">
        <v>31480725</v>
      </c>
    </row>
    <row r="10" spans="1:13" x14ac:dyDescent="0.25">
      <c r="A10" s="10">
        <v>5</v>
      </c>
      <c r="B10" s="49" t="s">
        <v>11</v>
      </c>
      <c r="C10" s="50"/>
      <c r="D10" s="50"/>
      <c r="E10" s="50"/>
      <c r="F10" s="50"/>
      <c r="G10" s="11" t="s">
        <v>12</v>
      </c>
      <c r="H10" s="12">
        <v>93877000</v>
      </c>
      <c r="I10" s="13">
        <v>93877000</v>
      </c>
      <c r="J10" s="13"/>
      <c r="K10" s="44">
        <v>96369000</v>
      </c>
      <c r="L10" s="44">
        <v>96369000</v>
      </c>
      <c r="M10" s="44"/>
    </row>
    <row r="11" spans="1:13" x14ac:dyDescent="0.25">
      <c r="A11" s="10">
        <v>6</v>
      </c>
      <c r="B11" s="49" t="s">
        <v>13</v>
      </c>
      <c r="C11" s="50"/>
      <c r="D11" s="50"/>
      <c r="E11" s="50"/>
      <c r="F11" s="50"/>
      <c r="G11" s="11" t="s">
        <v>14</v>
      </c>
      <c r="H11" s="12">
        <v>95133000</v>
      </c>
      <c r="I11" s="13">
        <v>95133000</v>
      </c>
      <c r="J11" s="7"/>
      <c r="K11" s="44">
        <v>51324068</v>
      </c>
      <c r="L11" s="44">
        <v>51324068</v>
      </c>
      <c r="M11" s="44"/>
    </row>
    <row r="12" spans="1:13" x14ac:dyDescent="0.25">
      <c r="A12" s="10">
        <v>7</v>
      </c>
      <c r="B12" s="79" t="s">
        <v>15</v>
      </c>
      <c r="C12" s="80"/>
      <c r="D12" s="80"/>
      <c r="E12" s="80"/>
      <c r="F12" s="80"/>
      <c r="G12" s="11" t="s">
        <v>16</v>
      </c>
      <c r="H12" s="12">
        <v>210075600</v>
      </c>
      <c r="I12" s="13">
        <v>210075600</v>
      </c>
      <c r="J12" s="7"/>
      <c r="K12" s="44">
        <v>249102746</v>
      </c>
      <c r="L12" s="44">
        <v>249102746</v>
      </c>
      <c r="M12" s="44"/>
    </row>
    <row r="13" spans="1:13" x14ac:dyDescent="0.25">
      <c r="A13" s="10">
        <v>8</v>
      </c>
      <c r="B13" s="49" t="s">
        <v>17</v>
      </c>
      <c r="C13" s="50"/>
      <c r="D13" s="50"/>
      <c r="E13" s="50"/>
      <c r="F13" s="50"/>
      <c r="G13" s="11" t="s">
        <v>18</v>
      </c>
      <c r="H13" s="12">
        <v>1350000</v>
      </c>
      <c r="I13" s="13">
        <v>1350000</v>
      </c>
      <c r="J13" s="7"/>
      <c r="K13" s="44">
        <v>279329880</v>
      </c>
      <c r="L13" s="44">
        <v>279329880</v>
      </c>
      <c r="M13" s="44"/>
    </row>
    <row r="14" spans="1:13" x14ac:dyDescent="0.25">
      <c r="A14" s="14">
        <v>9</v>
      </c>
      <c r="B14" s="55" t="s">
        <v>91</v>
      </c>
      <c r="C14" s="56"/>
      <c r="D14" s="56"/>
      <c r="E14" s="56"/>
      <c r="F14" s="56"/>
      <c r="G14" s="15" t="s">
        <v>19</v>
      </c>
      <c r="H14" s="16"/>
      <c r="I14" s="13"/>
      <c r="J14" s="7"/>
      <c r="K14" s="44"/>
      <c r="L14" s="44"/>
      <c r="M14" s="44"/>
    </row>
    <row r="15" spans="1:13" x14ac:dyDescent="0.25">
      <c r="A15" s="14">
        <v>10</v>
      </c>
      <c r="B15" s="55" t="s">
        <v>92</v>
      </c>
      <c r="C15" s="56"/>
      <c r="D15" s="56"/>
      <c r="E15" s="56"/>
      <c r="F15" s="56"/>
      <c r="G15" s="15" t="s">
        <v>20</v>
      </c>
      <c r="H15" s="16"/>
      <c r="I15" s="7"/>
      <c r="J15" s="7"/>
      <c r="K15" s="44">
        <v>50000</v>
      </c>
      <c r="L15" s="44">
        <v>50000</v>
      </c>
      <c r="M15" s="44"/>
    </row>
    <row r="16" spans="1:13" x14ac:dyDescent="0.25">
      <c r="A16" s="10">
        <v>11</v>
      </c>
      <c r="B16" s="49" t="s">
        <v>21</v>
      </c>
      <c r="C16" s="50"/>
      <c r="D16" s="50"/>
      <c r="E16" s="50"/>
      <c r="F16" s="50"/>
      <c r="G16" s="11" t="s">
        <v>22</v>
      </c>
      <c r="H16" s="12"/>
      <c r="I16" s="7"/>
      <c r="J16" s="7"/>
      <c r="K16" s="44">
        <v>50000</v>
      </c>
      <c r="L16" s="44">
        <v>50000</v>
      </c>
      <c r="M16" s="44"/>
    </row>
    <row r="17" spans="1:13" x14ac:dyDescent="0.25">
      <c r="A17" s="10">
        <v>12</v>
      </c>
      <c r="B17" s="79" t="s">
        <v>23</v>
      </c>
      <c r="C17" s="80"/>
      <c r="D17" s="80"/>
      <c r="E17" s="80"/>
      <c r="F17" s="80"/>
      <c r="G17" s="11" t="s">
        <v>24</v>
      </c>
      <c r="H17" s="12">
        <f>SUM(H7+H8+H9+H10+H11+H12+H13+H16)</f>
        <v>1739180870</v>
      </c>
      <c r="I17" s="12">
        <f>SUM(I7+I8+I9+I10+I11+I12+I13+I16)</f>
        <v>1662839870</v>
      </c>
      <c r="J17" s="12">
        <f>SUM(J7+J8+J9+J10+J11+J12+J13+J16)</f>
        <v>76341000</v>
      </c>
      <c r="K17" s="44">
        <f>SUM(K7:K16)</f>
        <v>2237221721</v>
      </c>
      <c r="L17" s="44">
        <f>SUM(L7:L16)</f>
        <v>2160879996</v>
      </c>
      <c r="M17" s="44">
        <f>SUM(M7:M16)</f>
        <v>76341725</v>
      </c>
    </row>
    <row r="18" spans="1:13" x14ac:dyDescent="0.25">
      <c r="A18" s="17">
        <v>13</v>
      </c>
      <c r="B18" s="72" t="s">
        <v>25</v>
      </c>
      <c r="C18" s="72"/>
      <c r="D18" s="72"/>
      <c r="E18" s="72"/>
      <c r="F18" s="72"/>
      <c r="G18" s="18"/>
      <c r="H18" s="19"/>
      <c r="I18" s="7"/>
      <c r="J18" s="7"/>
      <c r="K18" s="44"/>
      <c r="L18" s="44"/>
      <c r="M18" s="44"/>
    </row>
    <row r="19" spans="1:13" x14ac:dyDescent="0.25">
      <c r="A19" s="20">
        <v>14</v>
      </c>
      <c r="B19" s="49" t="s">
        <v>26</v>
      </c>
      <c r="C19" s="50"/>
      <c r="D19" s="50"/>
      <c r="E19" s="50"/>
      <c r="F19" s="50"/>
      <c r="G19" s="21" t="s">
        <v>27</v>
      </c>
      <c r="H19" s="22">
        <v>66000000</v>
      </c>
      <c r="I19" s="13">
        <v>66000000</v>
      </c>
      <c r="J19" s="7"/>
      <c r="K19" s="44">
        <v>66000000</v>
      </c>
      <c r="L19" s="44">
        <v>66000000</v>
      </c>
      <c r="M19" s="44"/>
    </row>
    <row r="20" spans="1:13" x14ac:dyDescent="0.25">
      <c r="A20" s="20">
        <v>15</v>
      </c>
      <c r="B20" s="49" t="s">
        <v>99</v>
      </c>
      <c r="C20" s="50"/>
      <c r="D20" s="50"/>
      <c r="E20" s="50"/>
      <c r="F20" s="50"/>
      <c r="G20" s="21" t="s">
        <v>100</v>
      </c>
      <c r="H20" s="22">
        <v>25621853</v>
      </c>
      <c r="I20" s="13">
        <v>25621853</v>
      </c>
      <c r="J20" s="7"/>
      <c r="K20" s="44">
        <v>25621853</v>
      </c>
      <c r="L20" s="44">
        <v>25621853</v>
      </c>
      <c r="M20" s="44"/>
    </row>
    <row r="21" spans="1:13" x14ac:dyDescent="0.25">
      <c r="A21" s="23">
        <v>16</v>
      </c>
      <c r="B21" s="77" t="s">
        <v>28</v>
      </c>
      <c r="C21" s="78"/>
      <c r="D21" s="78"/>
      <c r="E21" s="78"/>
      <c r="F21" s="78"/>
      <c r="G21" s="24" t="s">
        <v>29</v>
      </c>
      <c r="H21" s="22">
        <v>589141600</v>
      </c>
      <c r="I21" s="13">
        <v>589141600</v>
      </c>
      <c r="J21" s="7"/>
      <c r="K21" s="44">
        <v>599185493</v>
      </c>
      <c r="L21" s="44">
        <v>599185493</v>
      </c>
      <c r="M21" s="44"/>
    </row>
    <row r="22" spans="1:13" x14ac:dyDescent="0.25">
      <c r="A22" s="20">
        <v>17</v>
      </c>
      <c r="B22" s="75" t="s">
        <v>30</v>
      </c>
      <c r="C22" s="76"/>
      <c r="D22" s="76"/>
      <c r="E22" s="76"/>
      <c r="F22" s="76"/>
      <c r="G22" s="21" t="s">
        <v>31</v>
      </c>
      <c r="H22" s="25">
        <f>SUM(H19:H21)</f>
        <v>680763453</v>
      </c>
      <c r="I22" s="13">
        <f>SUM(I19:I21)</f>
        <v>680763453</v>
      </c>
      <c r="J22" s="7"/>
      <c r="K22" s="44">
        <v>690807346</v>
      </c>
      <c r="L22" s="44">
        <v>690807346</v>
      </c>
      <c r="M22" s="44"/>
    </row>
    <row r="23" spans="1:13" x14ac:dyDescent="0.25">
      <c r="A23" s="20">
        <v>18</v>
      </c>
      <c r="B23" s="75" t="s">
        <v>32</v>
      </c>
      <c r="C23" s="76"/>
      <c r="D23" s="76"/>
      <c r="E23" s="76"/>
      <c r="F23" s="76"/>
      <c r="G23" s="21" t="s">
        <v>33</v>
      </c>
      <c r="H23" s="25">
        <f>SUM(H22)</f>
        <v>680763453</v>
      </c>
      <c r="I23" s="13">
        <f>SUM(I22)</f>
        <v>680763453</v>
      </c>
      <c r="J23" s="7"/>
      <c r="K23" s="44">
        <v>690807346</v>
      </c>
      <c r="L23" s="44">
        <v>690807346</v>
      </c>
      <c r="M23" s="44"/>
    </row>
    <row r="24" spans="1:13" x14ac:dyDescent="0.25">
      <c r="A24" s="20">
        <v>19</v>
      </c>
      <c r="B24" s="71" t="s">
        <v>34</v>
      </c>
      <c r="C24" s="71"/>
      <c r="D24" s="71"/>
      <c r="E24" s="71"/>
      <c r="F24" s="71"/>
      <c r="G24" s="26"/>
      <c r="H24" s="12">
        <f>SUM(H17+H23)</f>
        <v>2419944323</v>
      </c>
      <c r="I24" s="12">
        <f>SUM(I17+I23)</f>
        <v>2343603323</v>
      </c>
      <c r="J24" s="12">
        <f>SUM(J17+J23)</f>
        <v>76341000</v>
      </c>
      <c r="K24" s="44">
        <v>2927979067</v>
      </c>
      <c r="L24" s="44">
        <v>2854483727</v>
      </c>
      <c r="M24" s="44">
        <v>76341725</v>
      </c>
    </row>
    <row r="25" spans="1:13" x14ac:dyDescent="0.25">
      <c r="A25" s="17">
        <v>20</v>
      </c>
      <c r="B25" s="72" t="s">
        <v>35</v>
      </c>
      <c r="C25" s="72"/>
      <c r="D25" s="72"/>
      <c r="E25" s="72"/>
      <c r="F25" s="72"/>
      <c r="G25" s="18"/>
      <c r="H25" s="19"/>
      <c r="I25" s="7"/>
      <c r="J25" s="7"/>
      <c r="K25" s="44"/>
      <c r="L25" s="44"/>
      <c r="M25" s="44"/>
    </row>
    <row r="26" spans="1:13" x14ac:dyDescent="0.25">
      <c r="A26" s="23">
        <v>21</v>
      </c>
      <c r="B26" s="51" t="s">
        <v>36</v>
      </c>
      <c r="C26" s="52"/>
      <c r="D26" s="52"/>
      <c r="E26" s="52"/>
      <c r="F26" s="52"/>
      <c r="G26" s="27" t="s">
        <v>37</v>
      </c>
      <c r="H26" s="16">
        <v>706876259</v>
      </c>
      <c r="I26" s="13">
        <v>706876259</v>
      </c>
      <c r="J26" s="7"/>
      <c r="K26" s="44">
        <v>921669337</v>
      </c>
      <c r="L26" s="44">
        <v>921669337</v>
      </c>
      <c r="M26" s="44"/>
    </row>
    <row r="27" spans="1:13" x14ac:dyDescent="0.25">
      <c r="A27" s="23">
        <v>22</v>
      </c>
      <c r="B27" s="53" t="s">
        <v>93</v>
      </c>
      <c r="C27" s="54"/>
      <c r="D27" s="54"/>
      <c r="E27" s="54"/>
      <c r="F27" s="54"/>
      <c r="G27" s="28" t="s">
        <v>38</v>
      </c>
      <c r="H27" s="16">
        <v>18000000</v>
      </c>
      <c r="I27" s="13">
        <v>18000000</v>
      </c>
      <c r="J27" s="7"/>
      <c r="K27" s="44">
        <v>18000000</v>
      </c>
      <c r="L27" s="44">
        <v>18000000</v>
      </c>
      <c r="M27" s="44"/>
    </row>
    <row r="28" spans="1:13" x14ac:dyDescent="0.25">
      <c r="A28" s="23">
        <v>23</v>
      </c>
      <c r="B28" s="51" t="s">
        <v>39</v>
      </c>
      <c r="C28" s="52"/>
      <c r="D28" s="52"/>
      <c r="E28" s="52"/>
      <c r="F28" s="52"/>
      <c r="G28" s="27" t="s">
        <v>40</v>
      </c>
      <c r="H28" s="16">
        <v>724876259</v>
      </c>
      <c r="I28" s="13">
        <v>724876259</v>
      </c>
      <c r="J28" s="7"/>
      <c r="K28" s="47">
        <f>SUM(K26:K27)</f>
        <v>939669337</v>
      </c>
      <c r="L28" s="47">
        <f>SUM(L26:L27)</f>
        <v>939669337</v>
      </c>
      <c r="M28" s="44"/>
    </row>
    <row r="29" spans="1:13" x14ac:dyDescent="0.25">
      <c r="A29" s="23">
        <v>24</v>
      </c>
      <c r="B29" s="53" t="s">
        <v>41</v>
      </c>
      <c r="C29" s="54"/>
      <c r="D29" s="54"/>
      <c r="E29" s="54"/>
      <c r="F29" s="54"/>
      <c r="G29" s="28" t="s">
        <v>42</v>
      </c>
      <c r="H29" s="16"/>
      <c r="I29" s="13"/>
      <c r="J29" s="7"/>
      <c r="K29" s="44"/>
      <c r="L29" s="44"/>
      <c r="M29" s="44"/>
    </row>
    <row r="30" spans="1:13" x14ac:dyDescent="0.25">
      <c r="A30" s="23">
        <v>25</v>
      </c>
      <c r="B30" s="53" t="s">
        <v>94</v>
      </c>
      <c r="C30" s="54"/>
      <c r="D30" s="54"/>
      <c r="E30" s="54"/>
      <c r="F30" s="54"/>
      <c r="G30" s="28" t="s">
        <v>43</v>
      </c>
      <c r="H30" s="16"/>
      <c r="I30" s="13"/>
      <c r="J30" s="7"/>
      <c r="K30" s="44">
        <v>276233813</v>
      </c>
      <c r="L30" s="44">
        <v>276233813</v>
      </c>
      <c r="M30" s="44"/>
    </row>
    <row r="31" spans="1:13" x14ac:dyDescent="0.25">
      <c r="A31" s="23">
        <v>26</v>
      </c>
      <c r="B31" s="51" t="s">
        <v>95</v>
      </c>
      <c r="C31" s="52"/>
      <c r="D31" s="52"/>
      <c r="E31" s="52"/>
      <c r="F31" s="52"/>
      <c r="G31" s="27" t="s">
        <v>44</v>
      </c>
      <c r="H31" s="16"/>
      <c r="I31" s="13"/>
      <c r="J31" s="7"/>
      <c r="K31" s="47">
        <f>SUM(K30)</f>
        <v>276233813</v>
      </c>
      <c r="L31" s="47">
        <f>SUM(L30)</f>
        <v>276233813</v>
      </c>
      <c r="M31" s="44"/>
    </row>
    <row r="32" spans="1:13" x14ac:dyDescent="0.25">
      <c r="A32" s="20">
        <v>27</v>
      </c>
      <c r="B32" s="51" t="s">
        <v>45</v>
      </c>
      <c r="C32" s="52"/>
      <c r="D32" s="52"/>
      <c r="E32" s="52"/>
      <c r="F32" s="52"/>
      <c r="G32" s="27" t="s">
        <v>46</v>
      </c>
      <c r="H32" s="16">
        <v>310000000</v>
      </c>
      <c r="I32" s="13">
        <v>310000000</v>
      </c>
      <c r="J32" s="7"/>
      <c r="K32" s="44">
        <v>310000000</v>
      </c>
      <c r="L32" s="44">
        <v>310000000</v>
      </c>
      <c r="M32" s="44"/>
    </row>
    <row r="33" spans="1:13" x14ac:dyDescent="0.25">
      <c r="A33" s="23">
        <v>28</v>
      </c>
      <c r="B33" s="49" t="s">
        <v>47</v>
      </c>
      <c r="C33" s="50"/>
      <c r="D33" s="50"/>
      <c r="E33" s="50"/>
      <c r="F33" s="50"/>
      <c r="G33" s="27" t="s">
        <v>48</v>
      </c>
      <c r="H33" s="12">
        <v>263683000</v>
      </c>
      <c r="I33" s="13">
        <v>213683000</v>
      </c>
      <c r="J33" s="13">
        <v>50000000</v>
      </c>
      <c r="K33" s="44">
        <v>263683000</v>
      </c>
      <c r="L33" s="44">
        <v>213683000</v>
      </c>
      <c r="M33" s="44">
        <v>50000000</v>
      </c>
    </row>
    <row r="34" spans="1:13" x14ac:dyDescent="0.25">
      <c r="A34" s="23">
        <v>29</v>
      </c>
      <c r="B34" s="51" t="s">
        <v>49</v>
      </c>
      <c r="C34" s="52"/>
      <c r="D34" s="52"/>
      <c r="E34" s="52"/>
      <c r="F34" s="52"/>
      <c r="G34" s="27" t="s">
        <v>50</v>
      </c>
      <c r="H34" s="16">
        <v>300000000</v>
      </c>
      <c r="I34" s="13">
        <v>300000000</v>
      </c>
      <c r="J34" s="7"/>
      <c r="K34" s="44">
        <v>300000000</v>
      </c>
      <c r="L34" s="44">
        <v>300000000</v>
      </c>
      <c r="M34" s="44"/>
    </row>
    <row r="35" spans="1:13" x14ac:dyDescent="0.25">
      <c r="A35" s="23">
        <v>30</v>
      </c>
      <c r="B35" s="55" t="s">
        <v>51</v>
      </c>
      <c r="C35" s="56"/>
      <c r="D35" s="56"/>
      <c r="E35" s="56"/>
      <c r="F35" s="56"/>
      <c r="G35" s="28" t="s">
        <v>52</v>
      </c>
      <c r="H35" s="16"/>
      <c r="I35" s="13"/>
      <c r="J35" s="7"/>
      <c r="K35" s="44"/>
      <c r="L35" s="44"/>
      <c r="M35" s="44"/>
    </row>
    <row r="36" spans="1:13" x14ac:dyDescent="0.25">
      <c r="A36" s="23">
        <v>31</v>
      </c>
      <c r="B36" s="51" t="s">
        <v>53</v>
      </c>
      <c r="C36" s="52"/>
      <c r="D36" s="52"/>
      <c r="E36" s="52"/>
      <c r="F36" s="52"/>
      <c r="G36" s="27" t="s">
        <v>54</v>
      </c>
      <c r="H36" s="16"/>
      <c r="I36" s="7"/>
      <c r="J36" s="7"/>
      <c r="K36" s="44"/>
      <c r="L36" s="44"/>
      <c r="M36" s="44"/>
    </row>
    <row r="37" spans="1:13" x14ac:dyDescent="0.25">
      <c r="A37" s="20">
        <v>32</v>
      </c>
      <c r="B37" s="55" t="s">
        <v>55</v>
      </c>
      <c r="C37" s="56"/>
      <c r="D37" s="56"/>
      <c r="E37" s="56"/>
      <c r="F37" s="56"/>
      <c r="G37" s="28" t="s">
        <v>56</v>
      </c>
      <c r="H37" s="16"/>
      <c r="I37" s="7"/>
      <c r="J37" s="7"/>
      <c r="K37" s="44"/>
      <c r="L37" s="44"/>
      <c r="M37" s="44"/>
    </row>
    <row r="38" spans="1:13" x14ac:dyDescent="0.25">
      <c r="A38" s="20">
        <v>33</v>
      </c>
      <c r="B38" s="51" t="s">
        <v>57</v>
      </c>
      <c r="C38" s="52"/>
      <c r="D38" s="52"/>
      <c r="E38" s="52"/>
      <c r="F38" s="52"/>
      <c r="G38" s="27" t="s">
        <v>58</v>
      </c>
      <c r="H38" s="16"/>
      <c r="I38" s="7"/>
      <c r="J38" s="7"/>
      <c r="K38" s="44"/>
      <c r="L38" s="44"/>
      <c r="M38" s="44"/>
    </row>
    <row r="39" spans="1:13" x14ac:dyDescent="0.25">
      <c r="A39" s="20">
        <v>34</v>
      </c>
      <c r="B39" s="49" t="s">
        <v>59</v>
      </c>
      <c r="C39" s="50"/>
      <c r="D39" s="50"/>
      <c r="E39" s="50"/>
      <c r="F39" s="50"/>
      <c r="G39" s="27" t="s">
        <v>60</v>
      </c>
      <c r="H39" s="12">
        <f>SUM(H28+H31+H32+H33+H34+H36+J40)</f>
        <v>1598559259</v>
      </c>
      <c r="I39" s="12">
        <f>SUM(I28+I31+I32+I33+I34+I36+I38)</f>
        <v>1548559259</v>
      </c>
      <c r="J39" s="12">
        <f>SUM(J28+J31+J32+J33+J34+J36+J38)</f>
        <v>50000000</v>
      </c>
      <c r="K39" s="44">
        <v>2089586150</v>
      </c>
      <c r="L39" s="44">
        <v>2039586150</v>
      </c>
      <c r="M39" s="44">
        <v>50000000</v>
      </c>
    </row>
    <row r="40" spans="1:13" x14ac:dyDescent="0.25">
      <c r="A40" s="20">
        <v>35</v>
      </c>
      <c r="B40" s="59" t="s">
        <v>61</v>
      </c>
      <c r="C40" s="60"/>
      <c r="D40" s="60"/>
      <c r="E40" s="60"/>
      <c r="F40" s="60"/>
      <c r="G40" s="29"/>
      <c r="H40" s="30"/>
      <c r="I40" s="7"/>
      <c r="J40" s="7"/>
      <c r="K40" s="44"/>
      <c r="L40" s="44"/>
      <c r="M40" s="44"/>
    </row>
    <row r="41" spans="1:13" x14ac:dyDescent="0.25">
      <c r="A41" s="23">
        <v>36</v>
      </c>
      <c r="B41" s="65" t="s">
        <v>62</v>
      </c>
      <c r="C41" s="66"/>
      <c r="D41" s="66"/>
      <c r="E41" s="66"/>
      <c r="F41" s="66"/>
      <c r="G41" s="31" t="s">
        <v>63</v>
      </c>
      <c r="H41" s="32"/>
      <c r="I41" s="7"/>
      <c r="J41" s="7"/>
      <c r="K41" s="44"/>
      <c r="L41" s="44"/>
      <c r="M41" s="44"/>
    </row>
    <row r="42" spans="1:13" x14ac:dyDescent="0.25">
      <c r="A42" s="20">
        <v>37</v>
      </c>
      <c r="B42" s="63" t="s">
        <v>96</v>
      </c>
      <c r="C42" s="64"/>
      <c r="D42" s="64"/>
      <c r="E42" s="64"/>
      <c r="F42" s="64"/>
      <c r="G42" s="31" t="s">
        <v>64</v>
      </c>
      <c r="H42" s="32"/>
      <c r="I42" s="7"/>
      <c r="J42" s="7"/>
      <c r="K42" s="44"/>
      <c r="L42" s="44"/>
      <c r="M42" s="44"/>
    </row>
    <row r="43" spans="1:13" x14ac:dyDescent="0.25">
      <c r="A43" s="23">
        <v>38</v>
      </c>
      <c r="B43" s="65" t="s">
        <v>65</v>
      </c>
      <c r="C43" s="66"/>
      <c r="D43" s="66"/>
      <c r="E43" s="66"/>
      <c r="F43" s="66"/>
      <c r="G43" s="31" t="s">
        <v>66</v>
      </c>
      <c r="H43" s="32"/>
      <c r="I43" s="7"/>
      <c r="J43" s="7"/>
      <c r="K43" s="44"/>
      <c r="L43" s="44"/>
      <c r="M43" s="44"/>
    </row>
    <row r="44" spans="1:13" x14ac:dyDescent="0.25">
      <c r="A44" s="20">
        <v>39</v>
      </c>
      <c r="B44" s="57" t="s">
        <v>67</v>
      </c>
      <c r="C44" s="58"/>
      <c r="D44" s="58"/>
      <c r="E44" s="58"/>
      <c r="F44" s="58"/>
      <c r="G44" s="33" t="s">
        <v>68</v>
      </c>
      <c r="H44" s="32"/>
      <c r="I44" s="7"/>
      <c r="J44" s="7"/>
      <c r="K44" s="44"/>
      <c r="L44" s="44"/>
      <c r="M44" s="44"/>
    </row>
    <row r="45" spans="1:13" x14ac:dyDescent="0.25">
      <c r="A45" s="20">
        <v>40</v>
      </c>
      <c r="B45" s="61" t="s">
        <v>69</v>
      </c>
      <c r="C45" s="62"/>
      <c r="D45" s="62"/>
      <c r="E45" s="62"/>
      <c r="F45" s="62"/>
      <c r="G45" s="33" t="s">
        <v>70</v>
      </c>
      <c r="H45" s="32"/>
      <c r="I45" s="7"/>
      <c r="J45" s="7"/>
      <c r="K45" s="44"/>
      <c r="L45" s="44"/>
      <c r="M45" s="44"/>
    </row>
    <row r="46" spans="1:13" ht="15.75" customHeight="1" x14ac:dyDescent="0.25">
      <c r="A46" s="34">
        <v>41</v>
      </c>
      <c r="B46" s="67" t="s">
        <v>71</v>
      </c>
      <c r="C46" s="68"/>
      <c r="D46" s="68"/>
      <c r="E46" s="68"/>
      <c r="F46" s="68"/>
      <c r="G46" s="31" t="s">
        <v>72</v>
      </c>
      <c r="H46" s="35">
        <v>232243464</v>
      </c>
      <c r="I46" s="13">
        <v>232243464</v>
      </c>
      <c r="J46" s="7"/>
      <c r="K46" s="44">
        <v>239206699</v>
      </c>
      <c r="L46" s="44">
        <v>239206699</v>
      </c>
      <c r="M46" s="44"/>
    </row>
    <row r="47" spans="1:13" x14ac:dyDescent="0.25">
      <c r="A47" s="36">
        <v>42</v>
      </c>
      <c r="B47" s="67" t="s">
        <v>73</v>
      </c>
      <c r="C47" s="68"/>
      <c r="D47" s="68"/>
      <c r="E47" s="68"/>
      <c r="F47" s="68"/>
      <c r="G47" s="31" t="s">
        <v>74</v>
      </c>
      <c r="H47" s="35"/>
      <c r="I47" s="13"/>
      <c r="J47" s="7"/>
      <c r="K47" s="44">
        <v>725</v>
      </c>
      <c r="L47" s="44"/>
      <c r="M47" s="44">
        <v>725</v>
      </c>
    </row>
    <row r="48" spans="1:13" x14ac:dyDescent="0.25">
      <c r="A48" s="36">
        <v>43</v>
      </c>
      <c r="B48" s="69" t="s">
        <v>75</v>
      </c>
      <c r="C48" s="70"/>
      <c r="D48" s="70"/>
      <c r="E48" s="70"/>
      <c r="F48" s="70"/>
      <c r="G48" s="33" t="s">
        <v>76</v>
      </c>
      <c r="H48" s="35">
        <f>SUM(H46:H47)</f>
        <v>232243464</v>
      </c>
      <c r="I48" s="13">
        <f>SUM(I46:I47)</f>
        <v>232243464</v>
      </c>
      <c r="J48" s="7"/>
      <c r="K48" s="44">
        <f>SUM(K46:K47)</f>
        <v>239207424</v>
      </c>
      <c r="L48" s="44">
        <f>SUM(L46:L47)</f>
        <v>239206699</v>
      </c>
      <c r="M48" s="44">
        <f>SUM(M46:M47)</f>
        <v>725</v>
      </c>
    </row>
    <row r="49" spans="1:13" x14ac:dyDescent="0.25">
      <c r="A49" s="36">
        <v>44</v>
      </c>
      <c r="B49" s="65" t="s">
        <v>77</v>
      </c>
      <c r="C49" s="66"/>
      <c r="D49" s="66"/>
      <c r="E49" s="66"/>
      <c r="F49" s="66"/>
      <c r="G49" s="31" t="s">
        <v>78</v>
      </c>
      <c r="H49" s="35">
        <v>589141600</v>
      </c>
      <c r="I49" s="13">
        <v>562800600</v>
      </c>
      <c r="J49" s="13">
        <v>26341000</v>
      </c>
      <c r="K49" s="44">
        <v>599185493</v>
      </c>
      <c r="L49" s="44">
        <v>572844493</v>
      </c>
      <c r="M49" s="44">
        <v>26341000</v>
      </c>
    </row>
    <row r="50" spans="1:13" x14ac:dyDescent="0.25">
      <c r="A50" s="37">
        <v>45</v>
      </c>
      <c r="B50" s="63" t="s">
        <v>79</v>
      </c>
      <c r="C50" s="64"/>
      <c r="D50" s="64"/>
      <c r="E50" s="64"/>
      <c r="F50" s="64"/>
      <c r="G50" s="31" t="s">
        <v>80</v>
      </c>
      <c r="H50" s="38"/>
      <c r="I50" s="13"/>
      <c r="J50" s="7"/>
      <c r="K50" s="44"/>
      <c r="L50" s="44"/>
      <c r="M50" s="44"/>
    </row>
    <row r="51" spans="1:13" x14ac:dyDescent="0.25">
      <c r="A51" s="37">
        <v>46</v>
      </c>
      <c r="B51" s="57" t="s">
        <v>81</v>
      </c>
      <c r="C51" s="58"/>
      <c r="D51" s="58"/>
      <c r="E51" s="58"/>
      <c r="F51" s="58"/>
      <c r="G51" s="33" t="s">
        <v>82</v>
      </c>
      <c r="H51" s="39">
        <f>SUM(H49:H50)</f>
        <v>589141600</v>
      </c>
      <c r="I51" s="13">
        <f>SUM(I49:I50)</f>
        <v>562800600</v>
      </c>
      <c r="J51" s="40">
        <f>SUM(J49:J50)</f>
        <v>26341000</v>
      </c>
      <c r="K51" s="44">
        <f>SUM(K48:K50)</f>
        <v>838392917</v>
      </c>
      <c r="L51" s="44">
        <f>SUM(L48:L50)</f>
        <v>812051192</v>
      </c>
      <c r="M51" s="44">
        <v>76341725</v>
      </c>
    </row>
    <row r="52" spans="1:13" x14ac:dyDescent="0.25">
      <c r="A52" s="36">
        <v>47</v>
      </c>
      <c r="B52" s="61" t="s">
        <v>83</v>
      </c>
      <c r="C52" s="62"/>
      <c r="D52" s="62"/>
      <c r="E52" s="62"/>
      <c r="F52" s="62"/>
      <c r="G52" s="33" t="s">
        <v>84</v>
      </c>
      <c r="H52" s="39">
        <f>SUM(H44+H45+H48+H51)</f>
        <v>821385064</v>
      </c>
      <c r="I52" s="13">
        <v>795044064</v>
      </c>
      <c r="J52" s="40">
        <f>SUM(J51)</f>
        <v>26341000</v>
      </c>
      <c r="K52" s="44">
        <f>SUM(K51)</f>
        <v>838392917</v>
      </c>
      <c r="L52" s="44">
        <f>SUM(L51)</f>
        <v>812051192</v>
      </c>
      <c r="M52" s="44">
        <v>76341725</v>
      </c>
    </row>
    <row r="53" spans="1:13" x14ac:dyDescent="0.25">
      <c r="A53" s="36">
        <v>48</v>
      </c>
      <c r="B53" s="59" t="s">
        <v>85</v>
      </c>
      <c r="C53" s="60"/>
      <c r="D53" s="60"/>
      <c r="E53" s="60"/>
      <c r="F53" s="60"/>
      <c r="G53" s="41"/>
      <c r="H53" s="42">
        <f>SUM(H39+H52)</f>
        <v>2419944323</v>
      </c>
      <c r="I53" s="42">
        <f>SUM(I39+I52)</f>
        <v>2343603323</v>
      </c>
      <c r="J53" s="42">
        <f>SUM(J39+J52)</f>
        <v>76341000</v>
      </c>
      <c r="K53" s="44">
        <v>2927979067</v>
      </c>
      <c r="L53" s="44">
        <v>2343603323</v>
      </c>
      <c r="M53" s="44">
        <v>76341725</v>
      </c>
    </row>
  </sheetData>
  <mergeCells count="53">
    <mergeCell ref="A5:G5"/>
    <mergeCell ref="B4:F4"/>
    <mergeCell ref="B15:F15"/>
    <mergeCell ref="B14:F14"/>
    <mergeCell ref="B11:F11"/>
    <mergeCell ref="B8:F8"/>
    <mergeCell ref="B7:F7"/>
    <mergeCell ref="A1:M1"/>
    <mergeCell ref="A2:M2"/>
    <mergeCell ref="B22:F22"/>
    <mergeCell ref="B23:F23"/>
    <mergeCell ref="B19:F19"/>
    <mergeCell ref="B21:F21"/>
    <mergeCell ref="B20:F20"/>
    <mergeCell ref="B18:F18"/>
    <mergeCell ref="B9:F9"/>
    <mergeCell ref="B13:F13"/>
    <mergeCell ref="B12:F12"/>
    <mergeCell ref="B10:F10"/>
    <mergeCell ref="G3:H3"/>
    <mergeCell ref="B6:F6"/>
    <mergeCell ref="B17:F17"/>
    <mergeCell ref="B16:F16"/>
    <mergeCell ref="B26:F26"/>
    <mergeCell ref="B27:F27"/>
    <mergeCell ref="B28:F28"/>
    <mergeCell ref="B24:F24"/>
    <mergeCell ref="B25:F25"/>
    <mergeCell ref="B44:F44"/>
    <mergeCell ref="B39:F39"/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  <mergeCell ref="B31:F31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2018-09-17T13:59:28Z</cp:lastPrinted>
  <dcterms:created xsi:type="dcterms:W3CDTF">2017-01-15T11:49:46Z</dcterms:created>
  <dcterms:modified xsi:type="dcterms:W3CDTF">2018-09-28T09:01:52Z</dcterms:modified>
</cp:coreProperties>
</file>