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320" windowHeight="9525"/>
  </bookViews>
  <sheets>
    <sheet name="1. melléklet" sheetId="1" r:id="rId1"/>
  </sheets>
  <calcPr calcId="101716"/>
</workbook>
</file>

<file path=xl/calcChain.xml><?xml version="1.0" encoding="utf-8"?>
<calcChain xmlns="http://schemas.openxmlformats.org/spreadsheetml/2006/main">
  <c r="G32" i="1"/>
  <c r="H32"/>
  <c r="O33"/>
  <c r="P24"/>
  <c r="P32"/>
  <c r="P15"/>
  <c r="P31"/>
  <c r="P33"/>
  <c r="Q15"/>
  <c r="Q31"/>
  <c r="Q24"/>
  <c r="Q32"/>
  <c r="Q33"/>
  <c r="O32"/>
  <c r="O31"/>
  <c r="O26"/>
  <c r="P25"/>
  <c r="P26"/>
  <c r="Q25"/>
  <c r="Q26"/>
  <c r="O25"/>
  <c r="O24"/>
  <c r="O15"/>
  <c r="E26"/>
  <c r="F26"/>
  <c r="G26"/>
  <c r="H26"/>
  <c r="F15"/>
  <c r="F31"/>
  <c r="F32"/>
  <c r="F33"/>
  <c r="G15"/>
  <c r="G31"/>
  <c r="G24"/>
  <c r="G33"/>
  <c r="H15"/>
  <c r="H31"/>
  <c r="H33"/>
  <c r="F24"/>
  <c r="F25"/>
  <c r="G25"/>
  <c r="H24"/>
  <c r="H25"/>
  <c r="C15"/>
  <c r="D15"/>
  <c r="E15"/>
  <c r="L15"/>
  <c r="M15"/>
  <c r="N15"/>
  <c r="C24"/>
  <c r="D24"/>
  <c r="E24"/>
  <c r="L24"/>
  <c r="M24"/>
  <c r="N24"/>
  <c r="C25"/>
  <c r="L25"/>
  <c r="L26"/>
  <c r="D25"/>
  <c r="E25"/>
  <c r="N25"/>
  <c r="N26"/>
  <c r="M25"/>
  <c r="D26"/>
  <c r="C26"/>
  <c r="M26"/>
  <c r="C31"/>
  <c r="D31"/>
  <c r="E31"/>
  <c r="L31"/>
  <c r="M31"/>
  <c r="N31"/>
  <c r="C32"/>
  <c r="D32"/>
  <c r="E32"/>
  <c r="L32"/>
  <c r="M32"/>
  <c r="N32"/>
  <c r="C33"/>
  <c r="D33"/>
  <c r="E33"/>
  <c r="L33"/>
  <c r="M33"/>
  <c r="N33"/>
</calcChain>
</file>

<file path=xl/sharedStrings.xml><?xml version="1.0" encoding="utf-8"?>
<sst xmlns="http://schemas.openxmlformats.org/spreadsheetml/2006/main" count="104" uniqueCount="79">
  <si>
    <t>KIADÁSOK MINDÖSSZESEN</t>
  </si>
  <si>
    <t>BEVÉTELEK MINDÖSSZESEN</t>
  </si>
  <si>
    <t>Felhalmozási kiadások mindösszesen</t>
  </si>
  <si>
    <t>Felhalmozási bevételek mindösszesen</t>
  </si>
  <si>
    <t>Működési kiadások mindösszesen</t>
  </si>
  <si>
    <t>Működési bevételek mindösszesen</t>
  </si>
  <si>
    <t>Felhalmozási célú finanszírozási kiadás</t>
  </si>
  <si>
    <t>Felhalmozási célú finanszírozási bevétel</t>
  </si>
  <si>
    <t>Működési célú finanszírozási kiadás</t>
  </si>
  <si>
    <t>XIV.</t>
  </si>
  <si>
    <t>Működési célú finanszírozási bevétel</t>
  </si>
  <si>
    <t>IX.</t>
  </si>
  <si>
    <t>Előző évi pénzmaradvány, vállalkozási maradvány felhalmozási célú igénybevétele</t>
  </si>
  <si>
    <t>Előző évi pénzmaradvány, vállalkozási maradvány működési célú igénybevétele</t>
  </si>
  <si>
    <t>VIII.</t>
  </si>
  <si>
    <t>KÖLTSÉGVETÉSI TÖBBLET
(Bevételek össz. &gt; Kiadások össz.)</t>
  </si>
  <si>
    <t>KÖLTSÉGVETÉSI HIÁNY
(Bevételek össz. &lt; Kiadások össz.)</t>
  </si>
  <si>
    <t>KIADÁSOK ÖSSZESEN</t>
  </si>
  <si>
    <t>BEVÉTELEK ÖSSZESEN</t>
  </si>
  <si>
    <t>Felhalmozási kiadások összesen</t>
  </si>
  <si>
    <t>Felhalmozási bevételek összesen</t>
  </si>
  <si>
    <t>Felhalmozási célú tartalék, céltartalék</t>
  </si>
  <si>
    <t>XIII.</t>
  </si>
  <si>
    <t>Támogatási kölcsönök nyújtása, törlesztése</t>
  </si>
  <si>
    <t>XII.</t>
  </si>
  <si>
    <t>Egyéb felhalmozási kiadás</t>
  </si>
  <si>
    <t>XI.</t>
  </si>
  <si>
    <t>Lakásépítés</t>
  </si>
  <si>
    <t>X.</t>
  </si>
  <si>
    <t>Támogatási kölcsön igénybev., visszatér.</t>
  </si>
  <si>
    <t>VII.</t>
  </si>
  <si>
    <t>Lakástámogatás</t>
  </si>
  <si>
    <t>Felhalmozási célú pe. átvétel ÁH-n kivülről</t>
  </si>
  <si>
    <t>VI.</t>
  </si>
  <si>
    <t>Kormányzati beruházás</t>
  </si>
  <si>
    <t>Támogatásértékű felhalmozási bevételek</t>
  </si>
  <si>
    <t>V.</t>
  </si>
  <si>
    <t>Felújítás</t>
  </si>
  <si>
    <t>Támogatások</t>
  </si>
  <si>
    <t>IV.</t>
  </si>
  <si>
    <t>Intézményi beruházás</t>
  </si>
  <si>
    <t>Felhalmozási bevétel</t>
  </si>
  <si>
    <t>III.</t>
  </si>
  <si>
    <t>Működési kiadások összesen</t>
  </si>
  <si>
    <t>Működési bevételek összesen</t>
  </si>
  <si>
    <t>Működési tartalék, céltartalék</t>
  </si>
  <si>
    <t>Egyéb működési kiadások</t>
  </si>
  <si>
    <t>Működési célú pe. átvétel ÁH-n kivülről</t>
  </si>
  <si>
    <t>Ellátottak pénzbeli juttatásai</t>
  </si>
  <si>
    <t>Támogatásértékű működési bevételek</t>
  </si>
  <si>
    <t>Dologi kiadások</t>
  </si>
  <si>
    <t>Munkaadókat terhelő járulékok és szoc. hozzájárulási adó</t>
  </si>
  <si>
    <t>II.</t>
  </si>
  <si>
    <t>Közhatalmi bevételek</t>
  </si>
  <si>
    <t>Személyi juttatások</t>
  </si>
  <si>
    <t>I.</t>
  </si>
  <si>
    <t>Intézményi működési bevételek</t>
  </si>
  <si>
    <t>KIADÁSOK</t>
  </si>
  <si>
    <t>B</t>
  </si>
  <si>
    <t>BEVÉTELEK</t>
  </si>
  <si>
    <t>A</t>
  </si>
  <si>
    <t>önként vállalt feladatok</t>
  </si>
  <si>
    <t>kötelező feladatok</t>
  </si>
  <si>
    <t>eredeti előirányzatból</t>
  </si>
  <si>
    <t>2014. évi eredeti előirányzat összesen</t>
  </si>
  <si>
    <t>Megnevezés</t>
  </si>
  <si>
    <t>Ssz.</t>
  </si>
  <si>
    <t>adatok ezer Ft-ban</t>
  </si>
  <si>
    <t>1. sz. melléklet</t>
  </si>
  <si>
    <t>módosított előirányzatból</t>
  </si>
  <si>
    <t xml:space="preserve">kötelező feladatok </t>
  </si>
  <si>
    <t xml:space="preserve">önként vállalt feladatok </t>
  </si>
  <si>
    <t xml:space="preserve">módosított előirányzatból </t>
  </si>
  <si>
    <t>önként vállalt feadatok</t>
  </si>
  <si>
    <t xml:space="preserve">2014 módosított előirányzat összesen </t>
  </si>
  <si>
    <t xml:space="preserve">2014. évi módosított előirányzat összesen </t>
  </si>
  <si>
    <t>KERKÁSKÁPOLNA KÖZSÉG ÖNKORMÁNYZATA
2014. ÉVI BEVÉTELEI ÉS KIADÁSAI KIEMELT ELŐIRÁNYZATONKÉNT ELLÁTANDÓ FELADATOK SZERINTI BONTÁSBAN         1.oldal</t>
  </si>
  <si>
    <t xml:space="preserve">2.oldal </t>
  </si>
  <si>
    <t>5/2014. ( VI.24.) költségvetési rendelethez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</si>
</sst>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3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2" fillId="0" borderId="2" xfId="0" applyFont="1" applyBorder="1"/>
    <xf numFmtId="3" fontId="1" fillId="0" borderId="3" xfId="0" applyNumberFormat="1" applyFont="1" applyBorder="1"/>
    <xf numFmtId="0" fontId="1" fillId="0" borderId="3" xfId="0" applyFont="1" applyBorder="1" applyAlignment="1">
      <alignment wrapText="1"/>
    </xf>
    <xf numFmtId="0" fontId="2" fillId="0" borderId="4" xfId="0" applyFont="1" applyBorder="1" applyAlignment="1">
      <alignment vertical="center"/>
    </xf>
    <xf numFmtId="3" fontId="1" fillId="0" borderId="5" xfId="0" applyNumberFormat="1" applyFont="1" applyBorder="1"/>
    <xf numFmtId="0" fontId="1" fillId="0" borderId="5" xfId="0" applyFont="1" applyBorder="1" applyAlignment="1">
      <alignment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/>
    <xf numFmtId="3" fontId="2" fillId="0" borderId="7" xfId="0" applyNumberFormat="1" applyFont="1" applyBorder="1"/>
    <xf numFmtId="0" fontId="2" fillId="0" borderId="7" xfId="0" applyFont="1" applyBorder="1" applyAlignment="1">
      <alignment wrapText="1"/>
    </xf>
    <xf numFmtId="0" fontId="2" fillId="0" borderId="8" xfId="0" applyFont="1" applyBorder="1"/>
    <xf numFmtId="3" fontId="2" fillId="0" borderId="8" xfId="0" applyNumberFormat="1" applyFont="1" applyBorder="1"/>
    <xf numFmtId="0" fontId="2" fillId="0" borderId="8" xfId="0" applyFont="1" applyBorder="1" applyAlignment="1">
      <alignment wrapText="1"/>
    </xf>
    <xf numFmtId="0" fontId="2" fillId="2" borderId="9" xfId="0" applyFont="1" applyFill="1" applyBorder="1"/>
    <xf numFmtId="3" fontId="2" fillId="2" borderId="9" xfId="0" applyNumberFormat="1" applyFont="1" applyFill="1" applyBorder="1"/>
    <xf numFmtId="0" fontId="2" fillId="2" borderId="9" xfId="0" applyFont="1" applyFill="1" applyBorder="1" applyAlignment="1">
      <alignment wrapText="1"/>
    </xf>
    <xf numFmtId="3" fontId="2" fillId="0" borderId="9" xfId="0" applyNumberFormat="1" applyFont="1" applyBorder="1"/>
    <xf numFmtId="0" fontId="2" fillId="0" borderId="9" xfId="0" applyFont="1" applyBorder="1" applyAlignment="1">
      <alignment wrapText="1"/>
    </xf>
    <xf numFmtId="0" fontId="2" fillId="2" borderId="10" xfId="0" applyFont="1" applyFill="1" applyBorder="1"/>
    <xf numFmtId="3" fontId="2" fillId="2" borderId="10" xfId="0" applyNumberFormat="1" applyFont="1" applyFill="1" applyBorder="1"/>
    <xf numFmtId="0" fontId="2" fillId="2" borderId="10" xfId="0" applyFont="1" applyFill="1" applyBorder="1" applyAlignment="1">
      <alignment wrapText="1"/>
    </xf>
    <xf numFmtId="3" fontId="2" fillId="0" borderId="10" xfId="0" applyNumberFormat="1" applyFont="1" applyBorder="1"/>
    <xf numFmtId="0" fontId="2" fillId="0" borderId="10" xfId="0" applyFont="1" applyBorder="1" applyAlignment="1">
      <alignment wrapText="1"/>
    </xf>
    <xf numFmtId="0" fontId="2" fillId="0" borderId="4" xfId="0" applyFont="1" applyBorder="1"/>
    <xf numFmtId="3" fontId="1" fillId="0" borderId="9" xfId="0" applyNumberFormat="1" applyFont="1" applyBorder="1"/>
    <xf numFmtId="0" fontId="1" fillId="0" borderId="9" xfId="0" applyFont="1" applyBorder="1" applyAlignment="1">
      <alignment wrapText="1"/>
    </xf>
    <xf numFmtId="0" fontId="2" fillId="0" borderId="11" xfId="0" applyFont="1" applyBorder="1"/>
    <xf numFmtId="0" fontId="2" fillId="0" borderId="12" xfId="0" applyFont="1" applyBorder="1"/>
    <xf numFmtId="3" fontId="2" fillId="0" borderId="12" xfId="0" applyNumberFormat="1" applyFont="1" applyBorder="1"/>
    <xf numFmtId="0" fontId="2" fillId="0" borderId="12" xfId="0" applyFont="1" applyBorder="1" applyAlignment="1">
      <alignment wrapText="1"/>
    </xf>
    <xf numFmtId="3" fontId="2" fillId="2" borderId="12" xfId="0" applyNumberFormat="1" applyFont="1" applyFill="1" applyBorder="1"/>
    <xf numFmtId="0" fontId="2" fillId="2" borderId="12" xfId="0" applyFont="1" applyFill="1" applyBorder="1" applyAlignment="1">
      <alignment wrapText="1"/>
    </xf>
    <xf numFmtId="0" fontId="2" fillId="2" borderId="13" xfId="0" applyFont="1" applyFill="1" applyBorder="1"/>
    <xf numFmtId="0" fontId="2" fillId="0" borderId="13" xfId="0" applyFont="1" applyBorder="1"/>
    <xf numFmtId="0" fontId="2" fillId="0" borderId="10" xfId="0" applyFont="1" applyBorder="1"/>
    <xf numFmtId="0" fontId="2" fillId="0" borderId="14" xfId="0" applyFont="1" applyBorder="1"/>
    <xf numFmtId="3" fontId="1" fillId="0" borderId="7" xfId="0" applyNumberFormat="1" applyFont="1" applyBorder="1"/>
    <xf numFmtId="0" fontId="1" fillId="0" borderId="7" xfId="0" applyFont="1" applyBorder="1" applyAlignment="1">
      <alignment wrapText="1"/>
    </xf>
    <xf numFmtId="0" fontId="2" fillId="0" borderId="15" xfId="0" applyFont="1" applyBorder="1"/>
    <xf numFmtId="0" fontId="0" fillId="0" borderId="8" xfId="0" applyBorder="1"/>
    <xf numFmtId="0" fontId="1" fillId="0" borderId="8" xfId="0" applyFont="1" applyBorder="1"/>
    <xf numFmtId="0" fontId="1" fillId="0" borderId="16" xfId="0" applyFont="1" applyBorder="1"/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3" fontId="2" fillId="0" borderId="18" xfId="0" applyNumberFormat="1" applyFont="1" applyBorder="1"/>
    <xf numFmtId="3" fontId="2" fillId="2" borderId="18" xfId="0" applyNumberFormat="1" applyFont="1" applyFill="1" applyBorder="1"/>
    <xf numFmtId="3" fontId="1" fillId="0" borderId="19" xfId="0" applyNumberFormat="1" applyFont="1" applyBorder="1"/>
    <xf numFmtId="3" fontId="2" fillId="0" borderId="20" xfId="0" applyNumberFormat="1" applyFont="1" applyBorder="1"/>
    <xf numFmtId="3" fontId="1" fillId="0" borderId="21" xfId="0" applyNumberFormat="1" applyFont="1" applyBorder="1"/>
    <xf numFmtId="3" fontId="1" fillId="0" borderId="22" xfId="0" applyNumberFormat="1" applyFont="1" applyBorder="1"/>
    <xf numFmtId="3" fontId="1" fillId="0" borderId="0" xfId="0" applyNumberFormat="1" applyFont="1" applyBorder="1"/>
    <xf numFmtId="3" fontId="1" fillId="0" borderId="23" xfId="0" applyNumberFormat="1" applyFont="1" applyBorder="1"/>
    <xf numFmtId="0" fontId="2" fillId="0" borderId="20" xfId="0" applyFont="1" applyBorder="1"/>
    <xf numFmtId="0" fontId="1" fillId="0" borderId="0" xfId="0" applyFont="1" applyBorder="1" applyAlignment="1">
      <alignment horizontal="center" vertical="center" wrapText="1"/>
    </xf>
    <xf numFmtId="0" fontId="2" fillId="0" borderId="24" xfId="0" applyFont="1" applyBorder="1"/>
    <xf numFmtId="3" fontId="2" fillId="0" borderId="25" xfId="0" applyNumberFormat="1" applyFont="1" applyBorder="1"/>
    <xf numFmtId="3" fontId="2" fillId="2" borderId="25" xfId="0" applyNumberFormat="1" applyFont="1" applyFill="1" applyBorder="1"/>
    <xf numFmtId="3" fontId="1" fillId="0" borderId="26" xfId="0" applyNumberFormat="1" applyFont="1" applyBorder="1"/>
    <xf numFmtId="3" fontId="2" fillId="0" borderId="27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3" fontId="2" fillId="0" borderId="28" xfId="0" applyNumberFormat="1" applyFont="1" applyBorder="1"/>
    <xf numFmtId="3" fontId="2" fillId="0" borderId="24" xfId="0" applyNumberFormat="1" applyFont="1" applyBorder="1"/>
    <xf numFmtId="3" fontId="2" fillId="0" borderId="26" xfId="0" applyNumberFormat="1" applyFont="1" applyBorder="1"/>
    <xf numFmtId="3" fontId="1" fillId="0" borderId="30" xfId="0" applyNumberFormat="1" applyFont="1" applyBorder="1"/>
    <xf numFmtId="3" fontId="1" fillId="0" borderId="31" xfId="0" applyNumberFormat="1" applyFont="1" applyBorder="1"/>
    <xf numFmtId="0" fontId="1" fillId="0" borderId="28" xfId="0" applyFont="1" applyBorder="1" applyAlignment="1">
      <alignment horizontal="center" vertical="center" wrapText="1"/>
    </xf>
    <xf numFmtId="0" fontId="0" fillId="0" borderId="24" xfId="0" applyBorder="1"/>
    <xf numFmtId="0" fontId="2" fillId="0" borderId="25" xfId="0" applyFont="1" applyBorder="1"/>
    <xf numFmtId="0" fontId="2" fillId="0" borderId="27" xfId="0" applyFont="1" applyBorder="1"/>
    <xf numFmtId="0" fontId="2" fillId="2" borderId="27" xfId="0" applyFont="1" applyFill="1" applyBorder="1"/>
    <xf numFmtId="0" fontId="2" fillId="2" borderId="28" xfId="0" applyFont="1" applyFill="1" applyBorder="1"/>
    <xf numFmtId="0" fontId="2" fillId="0" borderId="26" xfId="0" applyFont="1" applyBorder="1"/>
    <xf numFmtId="0" fontId="0" fillId="0" borderId="12" xfId="0" applyBorder="1"/>
    <xf numFmtId="0" fontId="1" fillId="0" borderId="12" xfId="0" applyFont="1" applyBorder="1" applyAlignment="1">
      <alignment wrapText="1"/>
    </xf>
    <xf numFmtId="0" fontId="4" fillId="0" borderId="0" xfId="0" applyFont="1"/>
    <xf numFmtId="0" fontId="1" fillId="0" borderId="7" xfId="0" applyFont="1" applyBorder="1"/>
    <xf numFmtId="0" fontId="1" fillId="0" borderId="9" xfId="0" applyFont="1" applyBorder="1"/>
    <xf numFmtId="0" fontId="1" fillId="0" borderId="3" xfId="0" applyFont="1" applyBorder="1"/>
    <xf numFmtId="0" fontId="2" fillId="2" borderId="10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1" xfId="0" applyFont="1" applyBorder="1"/>
    <xf numFmtId="0" fontId="0" fillId="0" borderId="0" xfId="0" applyBorder="1" applyAlignment="1">
      <alignment horizontal="center" vertical="center" wrapText="1"/>
    </xf>
    <xf numFmtId="3" fontId="2" fillId="0" borderId="21" xfId="0" applyNumberFormat="1" applyFont="1" applyBorder="1"/>
    <xf numFmtId="0" fontId="2" fillId="0" borderId="23" xfId="0" applyFont="1" applyBorder="1"/>
    <xf numFmtId="0" fontId="0" fillId="0" borderId="23" xfId="0" applyBorder="1"/>
    <xf numFmtId="0" fontId="2" fillId="0" borderId="23" xfId="0" applyFont="1" applyBorder="1" applyAlignment="1">
      <alignment horizontal="right"/>
    </xf>
    <xf numFmtId="0" fontId="1" fillId="0" borderId="27" xfId="0" applyFont="1" applyBorder="1" applyAlignment="1"/>
    <xf numFmtId="0" fontId="1" fillId="0" borderId="32" xfId="0" applyFont="1" applyBorder="1" applyAlignment="1"/>
    <xf numFmtId="0" fontId="1" fillId="0" borderId="5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34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"/>
  <sheetViews>
    <sheetView tabSelected="1" zoomScaleNormal="100" workbookViewId="0">
      <selection activeCell="A3" sqref="A3:N3"/>
    </sheetView>
  </sheetViews>
  <sheetFormatPr defaultRowHeight="12.75"/>
  <cols>
    <col min="1" max="1" width="4.28515625" customWidth="1"/>
    <col min="2" max="2" width="46.42578125" customWidth="1"/>
    <col min="3" max="3" width="14.28515625" customWidth="1"/>
    <col min="4" max="4" width="13.7109375" customWidth="1"/>
    <col min="5" max="5" width="15.28515625" customWidth="1"/>
    <col min="6" max="6" width="12.85546875" customWidth="1"/>
    <col min="7" max="7" width="12.7109375" customWidth="1"/>
    <col min="8" max="8" width="15.28515625" customWidth="1"/>
    <col min="9" max="9" width="0.42578125" customWidth="1"/>
    <col min="10" max="10" width="4.28515625" customWidth="1"/>
    <col min="11" max="11" width="39.140625" customWidth="1"/>
    <col min="12" max="12" width="12.5703125" customWidth="1"/>
    <col min="13" max="13" width="13.42578125" customWidth="1"/>
    <col min="14" max="14" width="13" customWidth="1"/>
    <col min="15" max="15" width="12.140625" customWidth="1"/>
    <col min="16" max="16" width="12.28515625" customWidth="1"/>
    <col min="17" max="17" width="11.5703125" customWidth="1"/>
  </cols>
  <sheetData>
    <row r="1" spans="1:17">
      <c r="A1" s="48"/>
      <c r="L1" s="47"/>
      <c r="N1" s="47" t="s">
        <v>68</v>
      </c>
    </row>
    <row r="2" spans="1:17" ht="15" customHeight="1">
      <c r="A2" s="109" t="s">
        <v>78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7" ht="30" customHeight="1">
      <c r="A3" s="110" t="s">
        <v>76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81" t="s">
        <v>77</v>
      </c>
    </row>
    <row r="4" spans="1:17" ht="13.5" thickBo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4"/>
      <c r="M4" s="93"/>
      <c r="N4" s="94" t="s">
        <v>67</v>
      </c>
      <c r="O4" s="93"/>
      <c r="P4" s="93"/>
      <c r="Q4" s="93"/>
    </row>
    <row r="5" spans="1:17" ht="12.75" customHeight="1" thickTop="1">
      <c r="A5" s="101" t="s">
        <v>66</v>
      </c>
      <c r="B5" s="102" t="s">
        <v>65</v>
      </c>
      <c r="C5" s="103" t="s">
        <v>64</v>
      </c>
      <c r="D5" s="113" t="s">
        <v>63</v>
      </c>
      <c r="E5" s="116"/>
      <c r="F5" s="107" t="s">
        <v>75</v>
      </c>
      <c r="G5" s="113" t="s">
        <v>69</v>
      </c>
      <c r="H5" s="114"/>
      <c r="I5" s="90"/>
      <c r="J5" s="102" t="s">
        <v>66</v>
      </c>
      <c r="K5" s="102" t="s">
        <v>65</v>
      </c>
      <c r="L5" s="103" t="s">
        <v>64</v>
      </c>
      <c r="M5" s="113" t="s">
        <v>63</v>
      </c>
      <c r="N5" s="115"/>
      <c r="O5" s="97" t="s">
        <v>74</v>
      </c>
      <c r="P5" s="95" t="s">
        <v>72</v>
      </c>
      <c r="Q5" s="96"/>
    </row>
    <row r="6" spans="1:17" ht="39" customHeight="1" thickBot="1">
      <c r="A6" s="101"/>
      <c r="B6" s="102"/>
      <c r="C6" s="103"/>
      <c r="D6" s="45" t="s">
        <v>62</v>
      </c>
      <c r="E6" s="46" t="s">
        <v>61</v>
      </c>
      <c r="F6" s="108"/>
      <c r="G6" s="49" t="s">
        <v>70</v>
      </c>
      <c r="H6" s="49" t="s">
        <v>71</v>
      </c>
      <c r="I6" s="59"/>
      <c r="J6" s="102"/>
      <c r="K6" s="112"/>
      <c r="L6" s="103"/>
      <c r="M6" s="45" t="s">
        <v>62</v>
      </c>
      <c r="N6" s="72" t="s">
        <v>61</v>
      </c>
      <c r="O6" s="98"/>
      <c r="P6" s="80" t="s">
        <v>62</v>
      </c>
      <c r="Q6" s="80" t="s">
        <v>73</v>
      </c>
    </row>
    <row r="7" spans="1:17" ht="13.5" thickTop="1">
      <c r="A7" s="44" t="s">
        <v>60</v>
      </c>
      <c r="B7" s="43" t="s">
        <v>59</v>
      </c>
      <c r="C7" s="13"/>
      <c r="D7" s="13"/>
      <c r="E7" s="60"/>
      <c r="F7" s="30"/>
      <c r="G7" s="30"/>
      <c r="H7" s="30"/>
      <c r="I7" s="58"/>
      <c r="J7" s="43" t="s">
        <v>58</v>
      </c>
      <c r="K7" s="43" t="s">
        <v>57</v>
      </c>
      <c r="L7" s="13"/>
      <c r="M7" s="42"/>
      <c r="N7" s="73"/>
      <c r="O7" s="79"/>
      <c r="P7" s="79"/>
      <c r="Q7" s="79"/>
    </row>
    <row r="8" spans="1:17">
      <c r="A8" s="36" t="s">
        <v>55</v>
      </c>
      <c r="B8" s="32" t="s">
        <v>56</v>
      </c>
      <c r="C8" s="31">
        <v>25</v>
      </c>
      <c r="D8" s="31">
        <v>0</v>
      </c>
      <c r="E8" s="61">
        <v>25</v>
      </c>
      <c r="F8" s="31">
        <v>25</v>
      </c>
      <c r="G8" s="31">
        <v>0</v>
      </c>
      <c r="H8" s="31">
        <v>25</v>
      </c>
      <c r="I8" s="50"/>
      <c r="J8" s="30" t="s">
        <v>55</v>
      </c>
      <c r="K8" s="32" t="s">
        <v>54</v>
      </c>
      <c r="L8" s="31">
        <v>3994</v>
      </c>
      <c r="M8" s="30">
        <v>3994</v>
      </c>
      <c r="N8" s="74">
        <v>0</v>
      </c>
      <c r="O8" s="30">
        <v>4014</v>
      </c>
      <c r="P8" s="30">
        <v>4014</v>
      </c>
      <c r="Q8" s="30">
        <v>0</v>
      </c>
    </row>
    <row r="9" spans="1:17" ht="12.75" customHeight="1">
      <c r="A9" s="36" t="s">
        <v>52</v>
      </c>
      <c r="B9" s="32" t="s">
        <v>53</v>
      </c>
      <c r="C9" s="31">
        <v>1580</v>
      </c>
      <c r="D9" s="31">
        <v>720</v>
      </c>
      <c r="E9" s="61">
        <v>860</v>
      </c>
      <c r="F9" s="31">
        <v>1580</v>
      </c>
      <c r="G9" s="31">
        <v>720</v>
      </c>
      <c r="H9" s="31">
        <v>860</v>
      </c>
      <c r="I9" s="50"/>
      <c r="J9" s="30" t="s">
        <v>52</v>
      </c>
      <c r="K9" s="32" t="s">
        <v>51</v>
      </c>
      <c r="L9" s="31">
        <v>1001</v>
      </c>
      <c r="M9" s="30">
        <v>1001</v>
      </c>
      <c r="N9" s="74">
        <v>0</v>
      </c>
      <c r="O9" s="30">
        <v>1018</v>
      </c>
      <c r="P9" s="30">
        <v>1018</v>
      </c>
      <c r="Q9" s="30">
        <v>0</v>
      </c>
    </row>
    <row r="10" spans="1:17">
      <c r="A10" s="36" t="s">
        <v>39</v>
      </c>
      <c r="B10" s="32" t="s">
        <v>38</v>
      </c>
      <c r="C10" s="31">
        <v>10804</v>
      </c>
      <c r="D10" s="31">
        <v>10804</v>
      </c>
      <c r="E10" s="61">
        <v>0</v>
      </c>
      <c r="F10" s="31">
        <v>10830</v>
      </c>
      <c r="G10" s="31">
        <v>10830</v>
      </c>
      <c r="H10" s="31">
        <v>0</v>
      </c>
      <c r="I10" s="50"/>
      <c r="J10" s="30" t="s">
        <v>42</v>
      </c>
      <c r="K10" s="32" t="s">
        <v>50</v>
      </c>
      <c r="L10" s="31">
        <v>3650</v>
      </c>
      <c r="M10" s="30">
        <v>3178</v>
      </c>
      <c r="N10" s="74">
        <v>472</v>
      </c>
      <c r="O10" s="30">
        <v>3492</v>
      </c>
      <c r="P10" s="30">
        <v>2943</v>
      </c>
      <c r="Q10" s="30">
        <v>549</v>
      </c>
    </row>
    <row r="11" spans="1:17">
      <c r="A11" s="36" t="s">
        <v>36</v>
      </c>
      <c r="B11" s="32" t="s">
        <v>49</v>
      </c>
      <c r="C11" s="31">
        <v>1174</v>
      </c>
      <c r="D11" s="31">
        <v>802</v>
      </c>
      <c r="E11" s="61">
        <v>372</v>
      </c>
      <c r="F11" s="31">
        <v>1174</v>
      </c>
      <c r="G11" s="31">
        <v>802</v>
      </c>
      <c r="H11" s="31">
        <v>372</v>
      </c>
      <c r="I11" s="50"/>
      <c r="J11" s="30" t="s">
        <v>39</v>
      </c>
      <c r="K11" s="32" t="s">
        <v>48</v>
      </c>
      <c r="L11" s="31">
        <v>965</v>
      </c>
      <c r="M11" s="30">
        <v>200</v>
      </c>
      <c r="N11" s="74">
        <v>765</v>
      </c>
      <c r="O11" s="30">
        <v>965</v>
      </c>
      <c r="P11" s="30">
        <v>277</v>
      </c>
      <c r="Q11" s="30">
        <v>688</v>
      </c>
    </row>
    <row r="12" spans="1:17">
      <c r="A12" s="36" t="s">
        <v>33</v>
      </c>
      <c r="B12" s="32" t="s">
        <v>47</v>
      </c>
      <c r="C12" s="31">
        <v>0</v>
      </c>
      <c r="D12" s="31">
        <v>0</v>
      </c>
      <c r="E12" s="61">
        <v>0</v>
      </c>
      <c r="F12" s="31">
        <v>0</v>
      </c>
      <c r="G12" s="31">
        <v>0</v>
      </c>
      <c r="H12" s="31">
        <v>0</v>
      </c>
      <c r="I12" s="50"/>
      <c r="J12" s="30" t="s">
        <v>36</v>
      </c>
      <c r="K12" s="32" t="s">
        <v>46</v>
      </c>
      <c r="L12" s="31">
        <v>979</v>
      </c>
      <c r="M12" s="30">
        <v>959</v>
      </c>
      <c r="N12" s="74">
        <v>20</v>
      </c>
      <c r="O12" s="30">
        <v>979</v>
      </c>
      <c r="P12" s="30">
        <v>959</v>
      </c>
      <c r="Q12" s="30">
        <v>20</v>
      </c>
    </row>
    <row r="13" spans="1:17">
      <c r="A13" s="36" t="s">
        <v>30</v>
      </c>
      <c r="B13" s="32" t="s">
        <v>29</v>
      </c>
      <c r="C13" s="31">
        <v>0</v>
      </c>
      <c r="D13" s="31">
        <v>0</v>
      </c>
      <c r="E13" s="61">
        <v>0</v>
      </c>
      <c r="F13" s="31">
        <v>0</v>
      </c>
      <c r="G13" s="31">
        <v>0</v>
      </c>
      <c r="H13" s="31">
        <v>0</v>
      </c>
      <c r="I13" s="50"/>
      <c r="J13" s="30" t="s">
        <v>24</v>
      </c>
      <c r="K13" s="32" t="s">
        <v>23</v>
      </c>
      <c r="L13" s="31">
        <v>0</v>
      </c>
      <c r="M13" s="30">
        <v>0</v>
      </c>
      <c r="N13" s="74">
        <v>0</v>
      </c>
      <c r="O13" s="30">
        <v>0</v>
      </c>
      <c r="P13" s="30">
        <v>0</v>
      </c>
      <c r="Q13" s="30">
        <v>0</v>
      </c>
    </row>
    <row r="14" spans="1:17">
      <c r="A14" s="35"/>
      <c r="B14" s="34"/>
      <c r="C14" s="33"/>
      <c r="D14" s="33"/>
      <c r="E14" s="62"/>
      <c r="F14" s="33"/>
      <c r="G14" s="33"/>
      <c r="H14" s="33"/>
      <c r="I14" s="51"/>
      <c r="J14" s="30" t="s">
        <v>22</v>
      </c>
      <c r="K14" s="32" t="s">
        <v>45</v>
      </c>
      <c r="L14" s="31">
        <v>5291</v>
      </c>
      <c r="M14" s="30">
        <v>5291</v>
      </c>
      <c r="N14" s="74">
        <v>0</v>
      </c>
      <c r="O14" s="30">
        <v>4291</v>
      </c>
      <c r="P14" s="30">
        <v>4291</v>
      </c>
      <c r="Q14" s="30">
        <v>0</v>
      </c>
    </row>
    <row r="15" spans="1:17" ht="13.5" thickBot="1">
      <c r="A15" s="41"/>
      <c r="B15" s="40" t="s">
        <v>44</v>
      </c>
      <c r="C15" s="39">
        <f t="shared" ref="C15:H15" si="0">SUM(C8:C14)</f>
        <v>13583</v>
      </c>
      <c r="D15" s="39">
        <f t="shared" si="0"/>
        <v>12326</v>
      </c>
      <c r="E15" s="63">
        <f t="shared" si="0"/>
        <v>1257</v>
      </c>
      <c r="F15" s="63">
        <f t="shared" si="0"/>
        <v>13609</v>
      </c>
      <c r="G15" s="63">
        <f t="shared" si="0"/>
        <v>12352</v>
      </c>
      <c r="H15" s="39">
        <f t="shared" si="0"/>
        <v>1257</v>
      </c>
      <c r="I15" s="52"/>
      <c r="J15" s="82"/>
      <c r="K15" s="40" t="s">
        <v>43</v>
      </c>
      <c r="L15" s="39">
        <f t="shared" ref="L15:Q15" si="1">L8+L9+L10+L11+L12+L14</f>
        <v>15880</v>
      </c>
      <c r="M15" s="39">
        <f t="shared" si="1"/>
        <v>14623</v>
      </c>
      <c r="N15" s="63">
        <f t="shared" si="1"/>
        <v>1257</v>
      </c>
      <c r="O15" s="63">
        <f t="shared" si="1"/>
        <v>14759</v>
      </c>
      <c r="P15" s="63">
        <f t="shared" si="1"/>
        <v>13502</v>
      </c>
      <c r="Q15" s="63">
        <f t="shared" si="1"/>
        <v>1257</v>
      </c>
    </row>
    <row r="16" spans="1:17" ht="13.5" thickTop="1">
      <c r="A16" s="38" t="s">
        <v>42</v>
      </c>
      <c r="B16" s="25" t="s">
        <v>41</v>
      </c>
      <c r="C16" s="24">
        <v>0</v>
      </c>
      <c r="D16" s="24">
        <v>0</v>
      </c>
      <c r="E16" s="64">
        <v>0</v>
      </c>
      <c r="F16" s="31">
        <v>0</v>
      </c>
      <c r="G16" s="31">
        <v>0</v>
      </c>
      <c r="H16" s="31"/>
      <c r="I16" s="53"/>
      <c r="J16" s="37" t="s">
        <v>33</v>
      </c>
      <c r="K16" s="25" t="s">
        <v>40</v>
      </c>
      <c r="L16" s="24">
        <v>617</v>
      </c>
      <c r="M16" s="37">
        <v>617</v>
      </c>
      <c r="N16" s="75">
        <v>0</v>
      </c>
      <c r="O16" s="30">
        <v>764</v>
      </c>
      <c r="P16" s="30">
        <v>764</v>
      </c>
      <c r="Q16" s="30">
        <v>0</v>
      </c>
    </row>
    <row r="17" spans="1:17">
      <c r="A17" s="36" t="s">
        <v>39</v>
      </c>
      <c r="B17" s="32" t="s">
        <v>38</v>
      </c>
      <c r="C17" s="31">
        <v>0</v>
      </c>
      <c r="D17" s="31">
        <v>0</v>
      </c>
      <c r="E17" s="61">
        <v>0</v>
      </c>
      <c r="F17" s="31">
        <v>0</v>
      </c>
      <c r="G17" s="31">
        <v>0</v>
      </c>
      <c r="H17" s="31"/>
      <c r="I17" s="50"/>
      <c r="J17" s="30" t="s">
        <v>30</v>
      </c>
      <c r="K17" s="32" t="s">
        <v>37</v>
      </c>
      <c r="L17" s="31">
        <v>3374</v>
      </c>
      <c r="M17" s="31">
        <v>3374</v>
      </c>
      <c r="N17" s="74">
        <v>0</v>
      </c>
      <c r="O17" s="30">
        <v>4374</v>
      </c>
      <c r="P17" s="30">
        <v>4374</v>
      </c>
      <c r="Q17" s="30">
        <v>0</v>
      </c>
    </row>
    <row r="18" spans="1:17">
      <c r="A18" s="36" t="s">
        <v>36</v>
      </c>
      <c r="B18" s="32" t="s">
        <v>35</v>
      </c>
      <c r="C18" s="31">
        <v>3142</v>
      </c>
      <c r="D18" s="31">
        <v>3142</v>
      </c>
      <c r="E18" s="61">
        <v>0</v>
      </c>
      <c r="F18" s="31">
        <v>3142</v>
      </c>
      <c r="G18" s="31">
        <v>3142</v>
      </c>
      <c r="H18" s="31"/>
      <c r="I18" s="50"/>
      <c r="J18" s="30" t="s">
        <v>14</v>
      </c>
      <c r="K18" s="32" t="s">
        <v>34</v>
      </c>
      <c r="L18" s="31">
        <v>0</v>
      </c>
      <c r="M18" s="30">
        <v>0</v>
      </c>
      <c r="N18" s="74">
        <v>0</v>
      </c>
      <c r="O18" s="30">
        <v>0</v>
      </c>
      <c r="P18" s="30">
        <v>0</v>
      </c>
      <c r="Q18" s="30">
        <v>0</v>
      </c>
    </row>
    <row r="19" spans="1:17">
      <c r="A19" s="36" t="s">
        <v>33</v>
      </c>
      <c r="B19" s="32" t="s">
        <v>32</v>
      </c>
      <c r="C19" s="31">
        <v>0</v>
      </c>
      <c r="D19" s="31">
        <v>0</v>
      </c>
      <c r="E19" s="61">
        <v>0</v>
      </c>
      <c r="F19" s="31">
        <v>0</v>
      </c>
      <c r="G19" s="31">
        <v>0</v>
      </c>
      <c r="H19" s="31"/>
      <c r="I19" s="50"/>
      <c r="J19" s="30" t="s">
        <v>11</v>
      </c>
      <c r="K19" s="32" t="s">
        <v>31</v>
      </c>
      <c r="L19" s="31">
        <v>0</v>
      </c>
      <c r="M19" s="30">
        <v>0</v>
      </c>
      <c r="N19" s="74">
        <v>0</v>
      </c>
      <c r="O19" s="30">
        <v>0</v>
      </c>
      <c r="P19" s="30">
        <v>0</v>
      </c>
      <c r="Q19" s="30">
        <v>0</v>
      </c>
    </row>
    <row r="20" spans="1:17">
      <c r="A20" s="36" t="s">
        <v>30</v>
      </c>
      <c r="B20" s="32" t="s">
        <v>29</v>
      </c>
      <c r="C20" s="31">
        <v>0</v>
      </c>
      <c r="D20" s="31">
        <v>0</v>
      </c>
      <c r="E20" s="61">
        <v>0</v>
      </c>
      <c r="F20" s="31">
        <v>0</v>
      </c>
      <c r="G20" s="31">
        <v>0</v>
      </c>
      <c r="H20" s="31"/>
      <c r="I20" s="50"/>
      <c r="J20" s="30" t="s">
        <v>28</v>
      </c>
      <c r="K20" s="32" t="s">
        <v>27</v>
      </c>
      <c r="L20" s="31">
        <v>0</v>
      </c>
      <c r="M20" s="30">
        <v>0</v>
      </c>
      <c r="N20" s="74">
        <v>0</v>
      </c>
      <c r="O20" s="30">
        <v>0</v>
      </c>
      <c r="P20" s="30">
        <v>0</v>
      </c>
      <c r="Q20" s="30">
        <v>0</v>
      </c>
    </row>
    <row r="21" spans="1:17">
      <c r="A21" s="35"/>
      <c r="B21" s="34"/>
      <c r="C21" s="33"/>
      <c r="D21" s="33"/>
      <c r="E21" s="62"/>
      <c r="F21" s="33"/>
      <c r="G21" s="33"/>
      <c r="H21" s="33"/>
      <c r="I21" s="51"/>
      <c r="J21" s="30" t="s">
        <v>26</v>
      </c>
      <c r="K21" s="32" t="s">
        <v>25</v>
      </c>
      <c r="L21" s="31">
        <v>54</v>
      </c>
      <c r="M21" s="30">
        <v>54</v>
      </c>
      <c r="N21" s="74">
        <v>0</v>
      </c>
      <c r="O21" s="30">
        <v>54</v>
      </c>
      <c r="P21" s="30">
        <v>54</v>
      </c>
      <c r="Q21" s="30">
        <v>0</v>
      </c>
    </row>
    <row r="22" spans="1:17">
      <c r="A22" s="35"/>
      <c r="B22" s="34"/>
      <c r="C22" s="33"/>
      <c r="D22" s="33"/>
      <c r="E22" s="62"/>
      <c r="F22" s="33"/>
      <c r="G22" s="33"/>
      <c r="H22" s="33"/>
      <c r="I22" s="51"/>
      <c r="J22" s="30" t="s">
        <v>24</v>
      </c>
      <c r="K22" s="32" t="s">
        <v>23</v>
      </c>
      <c r="L22" s="31">
        <v>0</v>
      </c>
      <c r="M22" s="30">
        <v>0</v>
      </c>
      <c r="N22" s="74">
        <v>0</v>
      </c>
      <c r="O22" s="30">
        <v>0</v>
      </c>
      <c r="P22" s="30">
        <v>0</v>
      </c>
      <c r="Q22" s="30">
        <v>0</v>
      </c>
    </row>
    <row r="23" spans="1:17">
      <c r="A23" s="35"/>
      <c r="B23" s="34"/>
      <c r="C23" s="33"/>
      <c r="D23" s="33"/>
      <c r="E23" s="62"/>
      <c r="F23" s="33"/>
      <c r="G23" s="33"/>
      <c r="H23" s="33"/>
      <c r="I23" s="51"/>
      <c r="J23" s="30" t="s">
        <v>22</v>
      </c>
      <c r="K23" s="32" t="s">
        <v>21</v>
      </c>
      <c r="L23" s="31">
        <v>0</v>
      </c>
      <c r="M23" s="30">
        <v>0</v>
      </c>
      <c r="N23" s="74">
        <v>0</v>
      </c>
      <c r="O23" s="30">
        <v>0</v>
      </c>
      <c r="P23" s="30">
        <v>0</v>
      </c>
      <c r="Q23" s="30">
        <v>0</v>
      </c>
    </row>
    <row r="24" spans="1:17" ht="13.5" thickBot="1">
      <c r="A24" s="29"/>
      <c r="B24" s="28" t="s">
        <v>20</v>
      </c>
      <c r="C24" s="27">
        <f t="shared" ref="C24:H24" si="2">SUM(C16:C23)</f>
        <v>3142</v>
      </c>
      <c r="D24" s="27">
        <f t="shared" si="2"/>
        <v>3142</v>
      </c>
      <c r="E24" s="65">
        <f t="shared" si="2"/>
        <v>0</v>
      </c>
      <c r="F24" s="65">
        <f t="shared" si="2"/>
        <v>3142</v>
      </c>
      <c r="G24" s="65">
        <f t="shared" si="2"/>
        <v>3142</v>
      </c>
      <c r="H24" s="27">
        <f t="shared" si="2"/>
        <v>0</v>
      </c>
      <c r="I24" s="54"/>
      <c r="J24" s="83"/>
      <c r="K24" s="28" t="s">
        <v>19</v>
      </c>
      <c r="L24" s="27">
        <f t="shared" ref="L24:Q24" si="3">SUM(L16:L23)</f>
        <v>4045</v>
      </c>
      <c r="M24" s="27">
        <f t="shared" si="3"/>
        <v>4045</v>
      </c>
      <c r="N24" s="65">
        <f t="shared" si="3"/>
        <v>0</v>
      </c>
      <c r="O24" s="65">
        <f t="shared" si="3"/>
        <v>5192</v>
      </c>
      <c r="P24" s="65">
        <f t="shared" si="3"/>
        <v>5192</v>
      </c>
      <c r="Q24" s="65">
        <f t="shared" si="3"/>
        <v>0</v>
      </c>
    </row>
    <row r="25" spans="1:17" ht="15" customHeight="1" thickTop="1" thickBot="1">
      <c r="A25" s="26"/>
      <c r="B25" s="5" t="s">
        <v>18</v>
      </c>
      <c r="C25" s="4">
        <f t="shared" ref="C25:H25" si="4">C15+C24</f>
        <v>16725</v>
      </c>
      <c r="D25" s="4">
        <f t="shared" si="4"/>
        <v>15468</v>
      </c>
      <c r="E25" s="66">
        <f t="shared" si="4"/>
        <v>1257</v>
      </c>
      <c r="F25" s="66">
        <f t="shared" si="4"/>
        <v>16751</v>
      </c>
      <c r="G25" s="66">
        <f t="shared" si="4"/>
        <v>15494</v>
      </c>
      <c r="H25" s="4">
        <f t="shared" si="4"/>
        <v>1257</v>
      </c>
      <c r="I25" s="55"/>
      <c r="J25" s="84"/>
      <c r="K25" s="5" t="s">
        <v>17</v>
      </c>
      <c r="L25" s="4">
        <f t="shared" ref="L25:Q25" si="5">L15+L24</f>
        <v>19925</v>
      </c>
      <c r="M25" s="4">
        <f t="shared" si="5"/>
        <v>18668</v>
      </c>
      <c r="N25" s="66">
        <f t="shared" si="5"/>
        <v>1257</v>
      </c>
      <c r="O25" s="66">
        <f t="shared" si="5"/>
        <v>19951</v>
      </c>
      <c r="P25" s="66">
        <f t="shared" si="5"/>
        <v>18694</v>
      </c>
      <c r="Q25" s="66">
        <f t="shared" si="5"/>
        <v>1257</v>
      </c>
    </row>
    <row r="26" spans="1:17" ht="28.5" customHeight="1" thickTop="1" thickBot="1">
      <c r="A26" s="26"/>
      <c r="B26" s="5" t="s">
        <v>16</v>
      </c>
      <c r="C26" s="4">
        <f t="shared" ref="C26:H26" si="6">IF(L25&gt;C25,C25-L25,0)</f>
        <v>-3200</v>
      </c>
      <c r="D26" s="4">
        <f t="shared" si="6"/>
        <v>-3200</v>
      </c>
      <c r="E26" s="4">
        <f t="shared" si="6"/>
        <v>0</v>
      </c>
      <c r="F26" s="4">
        <f t="shared" si="6"/>
        <v>-3200</v>
      </c>
      <c r="G26" s="4">
        <f t="shared" si="6"/>
        <v>-3200</v>
      </c>
      <c r="H26" s="4">
        <f t="shared" si="6"/>
        <v>0</v>
      </c>
      <c r="I26" s="55"/>
      <c r="J26" s="84"/>
      <c r="K26" s="5" t="s">
        <v>15</v>
      </c>
      <c r="L26" s="4">
        <f t="shared" ref="L26:Q26" si="7">IF(C25&gt;L25,C25-L25,0)</f>
        <v>0</v>
      </c>
      <c r="M26" s="4">
        <f t="shared" si="7"/>
        <v>0</v>
      </c>
      <c r="N26" s="66">
        <f t="shared" si="7"/>
        <v>0</v>
      </c>
      <c r="O26" s="66">
        <f t="shared" si="7"/>
        <v>0</v>
      </c>
      <c r="P26" s="66">
        <f t="shared" si="7"/>
        <v>0</v>
      </c>
      <c r="Q26" s="4">
        <f t="shared" si="7"/>
        <v>0</v>
      </c>
    </row>
    <row r="27" spans="1:17" ht="26.25" thickTop="1">
      <c r="A27" s="106" t="s">
        <v>14</v>
      </c>
      <c r="B27" s="25" t="s">
        <v>13</v>
      </c>
      <c r="C27" s="24">
        <v>2297</v>
      </c>
      <c r="D27" s="24">
        <v>2297</v>
      </c>
      <c r="E27" s="24">
        <v>0</v>
      </c>
      <c r="F27" s="24">
        <v>1150</v>
      </c>
      <c r="G27" s="24">
        <v>1150</v>
      </c>
      <c r="H27" s="24">
        <v>0</v>
      </c>
      <c r="I27" s="53"/>
      <c r="J27" s="85"/>
      <c r="K27" s="23"/>
      <c r="L27" s="22"/>
      <c r="M27" s="21"/>
      <c r="N27" s="76"/>
      <c r="O27" s="30"/>
      <c r="P27" s="30"/>
      <c r="Q27" s="30"/>
    </row>
    <row r="28" spans="1:17" ht="26.25" thickBot="1">
      <c r="A28" s="106"/>
      <c r="B28" s="20" t="s">
        <v>12</v>
      </c>
      <c r="C28" s="19">
        <v>903</v>
      </c>
      <c r="D28" s="19">
        <v>903</v>
      </c>
      <c r="E28" s="67">
        <v>0</v>
      </c>
      <c r="F28" s="31">
        <v>2050</v>
      </c>
      <c r="G28" s="31">
        <v>2050</v>
      </c>
      <c r="H28" s="31">
        <v>0</v>
      </c>
      <c r="I28" s="91"/>
      <c r="J28" s="86"/>
      <c r="K28" s="18"/>
      <c r="L28" s="17"/>
      <c r="M28" s="16"/>
      <c r="N28" s="77"/>
      <c r="O28" s="30"/>
      <c r="P28" s="30"/>
      <c r="Q28" s="30"/>
    </row>
    <row r="29" spans="1:17" ht="13.5" thickTop="1">
      <c r="A29" s="104" t="s">
        <v>11</v>
      </c>
      <c r="B29" s="15" t="s">
        <v>10</v>
      </c>
      <c r="C29" s="14">
        <v>0</v>
      </c>
      <c r="D29" s="14">
        <v>0</v>
      </c>
      <c r="E29" s="68">
        <v>0</v>
      </c>
      <c r="F29" s="31">
        <v>0</v>
      </c>
      <c r="G29" s="31">
        <v>0</v>
      </c>
      <c r="H29" s="31">
        <v>0</v>
      </c>
      <c r="I29" s="53"/>
      <c r="J29" s="99" t="s">
        <v>9</v>
      </c>
      <c r="K29" s="15" t="s">
        <v>8</v>
      </c>
      <c r="L29" s="14">
        <v>0</v>
      </c>
      <c r="M29" s="13">
        <v>0</v>
      </c>
      <c r="N29" s="60">
        <v>0</v>
      </c>
      <c r="O29" s="30">
        <v>0</v>
      </c>
      <c r="P29" s="30">
        <v>0</v>
      </c>
      <c r="Q29" s="30"/>
    </row>
    <row r="30" spans="1:17" ht="13.5" thickBot="1">
      <c r="A30" s="105"/>
      <c r="B30" s="12" t="s">
        <v>7</v>
      </c>
      <c r="C30" s="11">
        <v>0</v>
      </c>
      <c r="D30" s="11">
        <v>0</v>
      </c>
      <c r="E30" s="69">
        <v>0</v>
      </c>
      <c r="F30" s="31">
        <v>0</v>
      </c>
      <c r="G30" s="31">
        <v>0</v>
      </c>
      <c r="H30" s="31">
        <v>0</v>
      </c>
      <c r="I30" s="91"/>
      <c r="J30" s="100"/>
      <c r="K30" s="12" t="s">
        <v>6</v>
      </c>
      <c r="L30" s="11">
        <v>0</v>
      </c>
      <c r="M30" s="10">
        <v>0</v>
      </c>
      <c r="N30" s="78">
        <v>0</v>
      </c>
      <c r="O30" s="30">
        <v>0</v>
      </c>
      <c r="P30" s="30">
        <v>0</v>
      </c>
      <c r="Q30" s="30"/>
    </row>
    <row r="31" spans="1:17" ht="15" customHeight="1" thickTop="1" thickBot="1">
      <c r="A31" s="9"/>
      <c r="B31" s="8" t="s">
        <v>5</v>
      </c>
      <c r="C31" s="7">
        <f t="shared" ref="C31:H31" si="8">C15+C27+C29</f>
        <v>15880</v>
      </c>
      <c r="D31" s="7">
        <f t="shared" si="8"/>
        <v>14623</v>
      </c>
      <c r="E31" s="70">
        <f t="shared" si="8"/>
        <v>1257</v>
      </c>
      <c r="F31" s="70">
        <f t="shared" si="8"/>
        <v>14759</v>
      </c>
      <c r="G31" s="70">
        <f t="shared" si="8"/>
        <v>13502</v>
      </c>
      <c r="H31" s="7">
        <f t="shared" si="8"/>
        <v>1257</v>
      </c>
      <c r="I31" s="56"/>
      <c r="J31" s="87"/>
      <c r="K31" s="8" t="s">
        <v>4</v>
      </c>
      <c r="L31" s="7">
        <f t="shared" ref="L31:Q31" si="9">L15+L27+L29</f>
        <v>15880</v>
      </c>
      <c r="M31" s="7">
        <f t="shared" si="9"/>
        <v>14623</v>
      </c>
      <c r="N31" s="70">
        <f t="shared" si="9"/>
        <v>1257</v>
      </c>
      <c r="O31" s="70">
        <f t="shared" si="9"/>
        <v>14759</v>
      </c>
      <c r="P31" s="70">
        <f t="shared" si="9"/>
        <v>13502</v>
      </c>
      <c r="Q31" s="39">
        <f t="shared" si="9"/>
        <v>1257</v>
      </c>
    </row>
    <row r="32" spans="1:17" ht="15" customHeight="1" thickTop="1" thickBot="1">
      <c r="A32" s="6"/>
      <c r="B32" s="5" t="s">
        <v>3</v>
      </c>
      <c r="C32" s="4">
        <f t="shared" ref="C32:H32" si="10">C24+C28+C30</f>
        <v>4045</v>
      </c>
      <c r="D32" s="4">
        <f t="shared" si="10"/>
        <v>4045</v>
      </c>
      <c r="E32" s="66">
        <f t="shared" si="10"/>
        <v>0</v>
      </c>
      <c r="F32" s="66">
        <f t="shared" si="10"/>
        <v>5192</v>
      </c>
      <c r="G32" s="66">
        <f t="shared" si="10"/>
        <v>5192</v>
      </c>
      <c r="H32" s="66">
        <f t="shared" si="10"/>
        <v>0</v>
      </c>
      <c r="I32" s="55"/>
      <c r="J32" s="88"/>
      <c r="K32" s="5" t="s">
        <v>2</v>
      </c>
      <c r="L32" s="4">
        <f t="shared" ref="L32:Q32" si="11">L24+L28+L30</f>
        <v>4045</v>
      </c>
      <c r="M32" s="4">
        <f t="shared" si="11"/>
        <v>4045</v>
      </c>
      <c r="N32" s="66">
        <f t="shared" si="11"/>
        <v>0</v>
      </c>
      <c r="O32" s="66">
        <f t="shared" si="11"/>
        <v>5192</v>
      </c>
      <c r="P32" s="66">
        <f t="shared" si="11"/>
        <v>5192</v>
      </c>
      <c r="Q32" s="4">
        <f t="shared" si="11"/>
        <v>0</v>
      </c>
    </row>
    <row r="33" spans="1:17" ht="15" customHeight="1" thickTop="1" thickBot="1">
      <c r="A33" s="3"/>
      <c r="B33" s="2" t="s">
        <v>1</v>
      </c>
      <c r="C33" s="1">
        <f t="shared" ref="C33:H33" si="12">SUM(C31:C32)</f>
        <v>19925</v>
      </c>
      <c r="D33" s="1">
        <f t="shared" si="12"/>
        <v>18668</v>
      </c>
      <c r="E33" s="71">
        <f t="shared" si="12"/>
        <v>1257</v>
      </c>
      <c r="F33" s="71">
        <f t="shared" si="12"/>
        <v>19951</v>
      </c>
      <c r="G33" s="71">
        <f t="shared" si="12"/>
        <v>18694</v>
      </c>
      <c r="H33" s="1">
        <f t="shared" si="12"/>
        <v>1257</v>
      </c>
      <c r="I33" s="57"/>
      <c r="J33" s="89"/>
      <c r="K33" s="2" t="s">
        <v>0</v>
      </c>
      <c r="L33" s="1">
        <f t="shared" ref="L33:Q33" si="13">SUM(L31:L32)</f>
        <v>19925</v>
      </c>
      <c r="M33" s="1">
        <f t="shared" si="13"/>
        <v>18668</v>
      </c>
      <c r="N33" s="71">
        <f t="shared" si="13"/>
        <v>1257</v>
      </c>
      <c r="O33" s="71">
        <f t="shared" si="13"/>
        <v>19951</v>
      </c>
      <c r="P33" s="71">
        <f t="shared" si="13"/>
        <v>18694</v>
      </c>
      <c r="Q33" s="1">
        <f t="shared" si="13"/>
        <v>1257</v>
      </c>
    </row>
    <row r="34" spans="1:17" ht="13.5" thickTop="1"/>
  </sheetData>
  <mergeCells count="17">
    <mergeCell ref="A2:N2"/>
    <mergeCell ref="A3:N3"/>
    <mergeCell ref="L5:L6"/>
    <mergeCell ref="K5:K6"/>
    <mergeCell ref="G5:H5"/>
    <mergeCell ref="M5:N5"/>
    <mergeCell ref="D5:E5"/>
    <mergeCell ref="P5:Q5"/>
    <mergeCell ref="O5:O6"/>
    <mergeCell ref="J29:J30"/>
    <mergeCell ref="A5:A6"/>
    <mergeCell ref="B5:B6"/>
    <mergeCell ref="C5:C6"/>
    <mergeCell ref="J5:J6"/>
    <mergeCell ref="A29:A30"/>
    <mergeCell ref="A27:A28"/>
    <mergeCell ref="F5:F6"/>
  </mergeCells>
  <phoneticPr fontId="3" type="noConversion"/>
  <printOptions horizontalCentered="1"/>
  <pageMargins left="0.59055118110236227" right="0.59055118110236227" top="0.43307086614173229" bottom="0.35433070866141736" header="0.35433070866141736" footer="3.937007874015748E-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Tulajdonos</cp:lastModifiedBy>
  <cp:lastPrinted>2014-06-16T08:36:51Z</cp:lastPrinted>
  <dcterms:created xsi:type="dcterms:W3CDTF">2014-06-13T09:18:04Z</dcterms:created>
  <dcterms:modified xsi:type="dcterms:W3CDTF">2014-07-16T08:45:12Z</dcterms:modified>
</cp:coreProperties>
</file>