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3"/>
  </bookViews>
  <sheets>
    <sheet name="1.be-ki" sheetId="1" r:id="rId1"/>
    <sheet name="2.kiad." sheetId="2" r:id="rId2"/>
    <sheet name="3.felhalm." sheetId="3" r:id="rId3"/>
    <sheet name="5.szoc,átad" sheetId="4" r:id="rId4"/>
    <sheet name="6.több év" sheetId="5" r:id="rId5"/>
  </sheets>
  <definedNames/>
  <calcPr fullCalcOnLoad="1"/>
</workbook>
</file>

<file path=xl/sharedStrings.xml><?xml version="1.0" encoding="utf-8"?>
<sst xmlns="http://schemas.openxmlformats.org/spreadsheetml/2006/main" count="229" uniqueCount="124">
  <si>
    <t>Bevételek</t>
  </si>
  <si>
    <t>Kiadások</t>
  </si>
  <si>
    <t>Saját bevételek</t>
  </si>
  <si>
    <t>összesen</t>
  </si>
  <si>
    <t>(adatok ezer Ft-ban)</t>
  </si>
  <si>
    <t>Cserénfa</t>
  </si>
  <si>
    <t>Működési célú</t>
  </si>
  <si>
    <t>kötelező</t>
  </si>
  <si>
    <t>nem köt.</t>
  </si>
  <si>
    <t>Támogatás</t>
  </si>
  <si>
    <t>Személyi jutt.</t>
  </si>
  <si>
    <t>Támog. értékű bev.</t>
  </si>
  <si>
    <t>Járulékok</t>
  </si>
  <si>
    <t>Dologi kiad.</t>
  </si>
  <si>
    <t>Előző évi pénzmaradvány</t>
  </si>
  <si>
    <t>Ellátottak pénzb. jutt.</t>
  </si>
  <si>
    <t>Hitelek</t>
  </si>
  <si>
    <t>Speciális tám.</t>
  </si>
  <si>
    <t>Összesen:</t>
  </si>
  <si>
    <t>Felhalmozási célú</t>
  </si>
  <si>
    <t>nem köt</t>
  </si>
  <si>
    <t>Beruházás</t>
  </si>
  <si>
    <t>Felújítás</t>
  </si>
  <si>
    <t>Felh-i célú pénzeszk. átad.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</si>
  <si>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</si>
  <si>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</si>
  <si>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</si>
  <si>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</si>
  <si>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</si>
  <si>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</si>
  <si>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</si>
  <si>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</si>
  <si>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</si>
  <si>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</si>
  <si>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</si>
  <si>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</si>
  <si>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</si>
  <si>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EU-s forrásból</t>
  </si>
  <si>
    <t>Egyéb forrásból</t>
  </si>
  <si>
    <t>III. Felh-i célú pénzeszköz átadás</t>
  </si>
  <si>
    <t>Szociális jellegű kiadások</t>
  </si>
  <si>
    <t>közvetett</t>
  </si>
  <si>
    <t>közvetlen</t>
  </si>
  <si>
    <t>nem kötelező</t>
  </si>
  <si>
    <t>1. Rendszeres pénzbeni ellátás</t>
  </si>
  <si>
    <t>2. Eseti pénzbeni ellátás</t>
  </si>
  <si>
    <t>3. Rendszeres szoc.segély</t>
  </si>
  <si>
    <t xml:space="preserve">    Összesen:</t>
  </si>
  <si>
    <t>Speciális támogatások</t>
  </si>
  <si>
    <t>1. Intézmények támogatása</t>
  </si>
  <si>
    <t>2. Védőnői szolgálat</t>
  </si>
  <si>
    <t>3. Gyerekjóléti szolgálat</t>
  </si>
  <si>
    <t>4. Jelzőrensz.házi s.nyújtás</t>
  </si>
  <si>
    <t>Működési</t>
  </si>
  <si>
    <t>Saját bevétel</t>
  </si>
  <si>
    <t xml:space="preserve"> ebből: intézményi bevétel</t>
  </si>
  <si>
    <t xml:space="preserve"> ebből: helyi adók</t>
  </si>
  <si>
    <t>Átengedett adók</t>
  </si>
  <si>
    <t>Támogatás ért.bevétel</t>
  </si>
  <si>
    <t xml:space="preserve">Támogatás </t>
  </si>
  <si>
    <t>Működési célú pénzeszk átv</t>
  </si>
  <si>
    <t>Összesen működési bevétel</t>
  </si>
  <si>
    <t>Összesen műk.kiadás</t>
  </si>
  <si>
    <t>2014.év</t>
  </si>
  <si>
    <t xml:space="preserve"> ebből: önk.vagyon hasznosításából bev.</t>
  </si>
  <si>
    <t>Támogatás értékű bevétel</t>
  </si>
  <si>
    <t>Felhalmozási célú péneszk átv</t>
  </si>
  <si>
    <t>Hitel felvétel</t>
  </si>
  <si>
    <t>Hitel törlesztés</t>
  </si>
  <si>
    <t>Összesen felhalmozási célú bevétel</t>
  </si>
  <si>
    <t>Össz.felhalcélú kiadás</t>
  </si>
  <si>
    <t>Mindösszesen bevétel</t>
  </si>
  <si>
    <t>Mindösszesen kiadás</t>
  </si>
  <si>
    <t>állam ig.</t>
  </si>
  <si>
    <t>Kieg.támogatás</t>
  </si>
  <si>
    <t xml:space="preserve"> ebből: önk.vagyon bérbead.</t>
  </si>
  <si>
    <t>Támogatás ért. felh.bev.</t>
  </si>
  <si>
    <t>Céltartalék</t>
  </si>
  <si>
    <t>Sajátos felhalm. és tőke jellegű bev.</t>
  </si>
  <si>
    <t>Támogatás értékű felh-i bev.</t>
  </si>
  <si>
    <t>I. Felújítások</t>
  </si>
  <si>
    <t>1.Cserénfa főtér felújítás</t>
  </si>
  <si>
    <t>II. Beruházások</t>
  </si>
  <si>
    <t>IV. Céltartalék</t>
  </si>
  <si>
    <t>2015. év</t>
  </si>
  <si>
    <t xml:space="preserve"> 6. Hivatal</t>
  </si>
  <si>
    <t xml:space="preserve"> 7. Gyermekétkeztetés</t>
  </si>
  <si>
    <t xml:space="preserve"> 8. Óvoda</t>
  </si>
  <si>
    <t xml:space="preserve"> 9. Védőnő</t>
  </si>
  <si>
    <t>10. Gyerekjóléti szolgálat</t>
  </si>
  <si>
    <t>11. Jelzőrendsz.házi segítségny.</t>
  </si>
  <si>
    <t>12. Rendszeres pénzbeni ellátás</t>
  </si>
  <si>
    <t>13. Eseti pénzbeni ellátás</t>
  </si>
  <si>
    <t>14. Rendszeres szociális segély</t>
  </si>
  <si>
    <t>15. Közösségi szolg.támogatása</t>
  </si>
  <si>
    <t>16. Művelődésiház</t>
  </si>
  <si>
    <t>17. Köztemető</t>
  </si>
  <si>
    <t>18. Könyvtár</t>
  </si>
  <si>
    <t>2.Vízelvezető árok burkolás</t>
  </si>
  <si>
    <t>3. Fahíd felújítása</t>
  </si>
  <si>
    <t>4. Temető kerítés felújítása</t>
  </si>
  <si>
    <t>2016. év</t>
  </si>
  <si>
    <t>2017.év</t>
  </si>
  <si>
    <t>ö.eredeti</t>
  </si>
  <si>
    <t>ö.mód.</t>
  </si>
  <si>
    <t>ö.mód</t>
  </si>
  <si>
    <t>Áht-on belüli megel.visszaf.</t>
  </si>
  <si>
    <t>módosított</t>
  </si>
  <si>
    <t>bevétel eredeti</t>
  </si>
  <si>
    <t>kiadás eredeti</t>
  </si>
  <si>
    <t>1.Kisértékű tárgyi eszk</t>
  </si>
  <si>
    <t>2.Telek vás.</t>
  </si>
  <si>
    <t>ö.módosított</t>
  </si>
  <si>
    <t>államigazg.</t>
  </si>
  <si>
    <t>eredeti</t>
  </si>
  <si>
    <t>mód.</t>
  </si>
  <si>
    <t>Államh-on belüli megel.</t>
  </si>
  <si>
    <t>módosított adatok</t>
  </si>
  <si>
    <t>19. Áht-on belüli megel.visszaf.</t>
  </si>
  <si>
    <t>1. melléklet az 4./2015. (V.6) önkormányzati rendelethez</t>
  </si>
  <si>
    <t>2. melléklet az 4./2015…..(V.6..) önkormányzati rendelethez</t>
  </si>
  <si>
    <t>3. melléklet az 4./2015…..(V.6...) önkormányzati rendelethez</t>
  </si>
  <si>
    <t>5. melléklet az 4./2015…..(V.6.) önkormányzati rendelthez</t>
  </si>
  <si>
    <t>6. melléklet az 4./2015…..(V.6.)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</si>
</sst>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M26"/>
  <sheetViews>
    <sheetView workbookViewId="0" topLeftCell="B1">
      <selection activeCell="B2" sqref="B2:M2"/>
    </sheetView>
  </sheetViews>
  <sheetFormatPr defaultColWidth="9.140625" defaultRowHeight="12.75"/>
  <cols>
    <col min="2" max="2" width="23.57421875" style="0" customWidth="1"/>
    <col min="8" max="8" width="25.57421875" style="0" customWidth="1"/>
  </cols>
  <sheetData>
    <row r="2" spans="2:13" ht="12.75">
      <c r="B2" s="52" t="s">
        <v>119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12.7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2.75">
      <c r="B4" t="s">
        <v>5</v>
      </c>
    </row>
    <row r="5" spans="2:13" ht="12.75">
      <c r="B5" s="47" t="s">
        <v>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2:13" ht="12.75">
      <c r="B6" s="50" t="s">
        <v>0</v>
      </c>
      <c r="C6" s="50"/>
      <c r="D6" s="50"/>
      <c r="E6" s="50"/>
      <c r="F6" s="50"/>
      <c r="G6" s="50"/>
      <c r="H6" s="50" t="s">
        <v>1</v>
      </c>
      <c r="I6" s="51"/>
      <c r="J6" s="51"/>
      <c r="K6" s="51"/>
      <c r="L6" s="51"/>
      <c r="M6" s="51"/>
    </row>
    <row r="7" spans="2:13" ht="12.75">
      <c r="B7" s="8"/>
      <c r="C7" s="8" t="s">
        <v>7</v>
      </c>
      <c r="D7" s="8" t="s">
        <v>8</v>
      </c>
      <c r="E7" s="8" t="s">
        <v>73</v>
      </c>
      <c r="F7" s="8" t="s">
        <v>103</v>
      </c>
      <c r="G7" s="8" t="s">
        <v>104</v>
      </c>
      <c r="H7" s="8"/>
      <c r="I7" s="8" t="s">
        <v>7</v>
      </c>
      <c r="J7" s="8" t="s">
        <v>8</v>
      </c>
      <c r="K7" s="8" t="s">
        <v>73</v>
      </c>
      <c r="L7" s="8" t="s">
        <v>103</v>
      </c>
      <c r="M7" s="8" t="s">
        <v>105</v>
      </c>
    </row>
    <row r="8" spans="2:13" ht="12.75">
      <c r="B8" s="4" t="s">
        <v>9</v>
      </c>
      <c r="C8" s="4">
        <v>7587</v>
      </c>
      <c r="D8" s="4">
        <v>2500</v>
      </c>
      <c r="E8" s="4">
        <v>0</v>
      </c>
      <c r="F8" s="4">
        <f>C8+D8+E8</f>
        <v>10087</v>
      </c>
      <c r="G8" s="4">
        <v>12527</v>
      </c>
      <c r="H8" s="4" t="s">
        <v>10</v>
      </c>
      <c r="I8" s="4">
        <v>2549</v>
      </c>
      <c r="J8" s="4">
        <v>3923</v>
      </c>
      <c r="K8" s="4"/>
      <c r="L8" s="4">
        <f>I8+J8+K8</f>
        <v>6472</v>
      </c>
      <c r="M8" s="4">
        <v>5413</v>
      </c>
    </row>
    <row r="9" spans="2:13" ht="12.75">
      <c r="B9" s="4" t="s">
        <v>11</v>
      </c>
      <c r="C9" s="4">
        <v>2697</v>
      </c>
      <c r="D9" s="4">
        <v>2715</v>
      </c>
      <c r="E9" s="4">
        <v>0</v>
      </c>
      <c r="F9" s="4">
        <f aca="true" t="shared" si="0" ref="F9:F14">C9+D9+E9</f>
        <v>5412</v>
      </c>
      <c r="G9" s="4">
        <v>3134</v>
      </c>
      <c r="H9" s="5" t="s">
        <v>12</v>
      </c>
      <c r="I9" s="4">
        <v>688</v>
      </c>
      <c r="J9" s="4">
        <v>737</v>
      </c>
      <c r="K9" s="4"/>
      <c r="L9" s="4">
        <f>I9+J9+K9</f>
        <v>1425</v>
      </c>
      <c r="M9" s="4">
        <v>1229</v>
      </c>
    </row>
    <row r="10" spans="2:13" ht="12.75">
      <c r="B10" s="4" t="s">
        <v>2</v>
      </c>
      <c r="C10" s="4">
        <v>0</v>
      </c>
      <c r="D10" s="4">
        <v>3240</v>
      </c>
      <c r="E10" s="4">
        <v>0</v>
      </c>
      <c r="F10" s="4">
        <f t="shared" si="0"/>
        <v>3240</v>
      </c>
      <c r="G10" s="4">
        <f>C10+D10+E10</f>
        <v>3240</v>
      </c>
      <c r="H10" s="4" t="s">
        <v>13</v>
      </c>
      <c r="I10" s="4">
        <v>3176</v>
      </c>
      <c r="J10" s="4">
        <v>3773</v>
      </c>
      <c r="K10" s="4"/>
      <c r="L10" s="4">
        <f>I10+J10+K10</f>
        <v>6949</v>
      </c>
      <c r="M10" s="4">
        <v>7899</v>
      </c>
    </row>
    <row r="11" spans="2:13" ht="12.75">
      <c r="B11" s="4" t="s">
        <v>14</v>
      </c>
      <c r="C11" s="4"/>
      <c r="D11" s="4"/>
      <c r="E11" s="4"/>
      <c r="F11" s="4">
        <f t="shared" si="0"/>
        <v>0</v>
      </c>
      <c r="G11" s="4">
        <v>1258</v>
      </c>
      <c r="H11" s="4" t="s">
        <v>15</v>
      </c>
      <c r="I11" s="4">
        <v>3320</v>
      </c>
      <c r="J11" s="4"/>
      <c r="K11" s="4"/>
      <c r="L11" s="4">
        <f>I11+J11+K11</f>
        <v>3320</v>
      </c>
      <c r="M11" s="4">
        <v>3482</v>
      </c>
    </row>
    <row r="12" spans="2:13" ht="12.75">
      <c r="B12" s="4" t="s">
        <v>74</v>
      </c>
      <c r="C12" s="4">
        <v>46</v>
      </c>
      <c r="D12" s="4">
        <v>0</v>
      </c>
      <c r="E12" s="4">
        <v>1112</v>
      </c>
      <c r="F12" s="4">
        <f t="shared" si="0"/>
        <v>1158</v>
      </c>
      <c r="G12" s="4">
        <v>787</v>
      </c>
      <c r="H12" s="4" t="s">
        <v>17</v>
      </c>
      <c r="I12" s="4">
        <v>597</v>
      </c>
      <c r="J12" s="4">
        <v>22</v>
      </c>
      <c r="K12" s="4">
        <v>1112</v>
      </c>
      <c r="L12" s="4">
        <f>I12+J12+K12</f>
        <v>1731</v>
      </c>
      <c r="M12" s="4">
        <v>2478</v>
      </c>
    </row>
    <row r="13" spans="2:13" ht="12.75">
      <c r="B13" s="4"/>
      <c r="C13" s="4"/>
      <c r="D13" s="4"/>
      <c r="E13" s="4"/>
      <c r="F13" s="4"/>
      <c r="G13" s="4"/>
      <c r="H13" s="4" t="s">
        <v>106</v>
      </c>
      <c r="I13" s="4"/>
      <c r="J13" s="4"/>
      <c r="K13" s="4"/>
      <c r="L13" s="4"/>
      <c r="M13" s="4">
        <v>445</v>
      </c>
    </row>
    <row r="14" spans="2:13" ht="12.75">
      <c r="B14" s="8" t="s">
        <v>18</v>
      </c>
      <c r="C14" s="8">
        <f>C8+C9+C10+C11+C12</f>
        <v>10330</v>
      </c>
      <c r="D14" s="8">
        <f>D8+D9+D10+D11+D12</f>
        <v>8455</v>
      </c>
      <c r="E14" s="8">
        <f>E8+E9+E10+E11+E12</f>
        <v>1112</v>
      </c>
      <c r="F14" s="9">
        <f t="shared" si="0"/>
        <v>19897</v>
      </c>
      <c r="G14" s="8">
        <f>G8+G9+G10+G11+G12</f>
        <v>20946</v>
      </c>
      <c r="H14" s="8"/>
      <c r="I14" s="8">
        <f>I8+I9+I10+I11+I12+I13</f>
        <v>10330</v>
      </c>
      <c r="J14" s="8">
        <f>J8+J9+J10+J11+J12+J13</f>
        <v>8455</v>
      </c>
      <c r="K14" s="8">
        <f>K8+K9+K10+K11+K12+K13</f>
        <v>1112</v>
      </c>
      <c r="L14" s="8">
        <f>L8+L9+L10+L11+L12+L13</f>
        <v>19897</v>
      </c>
      <c r="M14" s="8">
        <f>M8+M9+M10+M11+M12+M13</f>
        <v>20946</v>
      </c>
    </row>
    <row r="15" spans="2:13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ht="12.75">
      <c r="B16" s="47" t="s">
        <v>19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7" spans="2:13" ht="12.75">
      <c r="B17" s="50" t="s">
        <v>0</v>
      </c>
      <c r="C17" s="50"/>
      <c r="D17" s="50"/>
      <c r="E17" s="50"/>
      <c r="F17" s="50"/>
      <c r="G17" s="50"/>
      <c r="H17" s="50" t="s">
        <v>1</v>
      </c>
      <c r="I17" s="51"/>
      <c r="J17" s="51"/>
      <c r="K17" s="51"/>
      <c r="L17" s="51"/>
      <c r="M17" s="51"/>
    </row>
    <row r="18" spans="2:13" ht="12.75">
      <c r="B18" s="8"/>
      <c r="C18" s="8" t="s">
        <v>7</v>
      </c>
      <c r="D18" s="8" t="s">
        <v>20</v>
      </c>
      <c r="E18" s="8" t="s">
        <v>73</v>
      </c>
      <c r="F18" s="8"/>
      <c r="G18" s="8" t="s">
        <v>3</v>
      </c>
      <c r="H18" s="8"/>
      <c r="I18" s="8" t="s">
        <v>7</v>
      </c>
      <c r="J18" s="8" t="s">
        <v>8</v>
      </c>
      <c r="K18" s="8" t="s">
        <v>73</v>
      </c>
      <c r="L18" s="8"/>
      <c r="M18" s="8" t="s">
        <v>3</v>
      </c>
    </row>
    <row r="19" spans="2:13" ht="12.75">
      <c r="B19" s="4" t="s">
        <v>2</v>
      </c>
      <c r="C19" s="4"/>
      <c r="D19" s="4">
        <v>345</v>
      </c>
      <c r="E19" s="4"/>
      <c r="F19" s="4">
        <f>C19+D19+E19</f>
        <v>345</v>
      </c>
      <c r="G19" s="4">
        <f>C19+D19+E19</f>
        <v>345</v>
      </c>
      <c r="H19" s="4" t="s">
        <v>22</v>
      </c>
      <c r="I19" s="4"/>
      <c r="J19" s="4">
        <v>5984</v>
      </c>
      <c r="K19" s="4"/>
      <c r="L19" s="4">
        <f>I19+J19+K19</f>
        <v>5984</v>
      </c>
      <c r="M19" s="4">
        <v>6995</v>
      </c>
    </row>
    <row r="20" spans="2:13" ht="12.75">
      <c r="B20" s="4" t="s">
        <v>75</v>
      </c>
      <c r="C20" s="4"/>
      <c r="D20" s="4">
        <v>345</v>
      </c>
      <c r="E20" s="4"/>
      <c r="F20" s="4">
        <f>C20+D20+E20</f>
        <v>345</v>
      </c>
      <c r="G20" s="4">
        <f>C20+D20+E20</f>
        <v>345</v>
      </c>
      <c r="H20" s="4" t="s">
        <v>21</v>
      </c>
      <c r="I20" s="4">
        <v>0</v>
      </c>
      <c r="J20" s="4"/>
      <c r="K20" s="4"/>
      <c r="L20" s="4">
        <f>I20+J20+K20</f>
        <v>0</v>
      </c>
      <c r="M20" s="4">
        <v>112</v>
      </c>
    </row>
    <row r="21" spans="2:13" ht="12.75">
      <c r="B21" s="4" t="s">
        <v>76</v>
      </c>
      <c r="C21" s="4"/>
      <c r="D21" s="4">
        <v>2439</v>
      </c>
      <c r="E21" s="4"/>
      <c r="F21" s="4">
        <f>C21+D21+E21</f>
        <v>2439</v>
      </c>
      <c r="G21" s="4">
        <v>2950</v>
      </c>
      <c r="H21" s="4" t="s">
        <v>23</v>
      </c>
      <c r="I21" s="4"/>
      <c r="J21" s="4"/>
      <c r="K21" s="4"/>
      <c r="L21" s="4">
        <f>I21+J21+K21</f>
        <v>0</v>
      </c>
      <c r="M21" s="4">
        <f>I21+J21</f>
        <v>0</v>
      </c>
    </row>
    <row r="22" spans="2:13" ht="12.75">
      <c r="B22" s="4" t="s">
        <v>14</v>
      </c>
      <c r="C22" s="4"/>
      <c r="D22" s="4">
        <v>3200</v>
      </c>
      <c r="E22" s="4"/>
      <c r="F22" s="4">
        <f>C22+D22+E22</f>
        <v>3200</v>
      </c>
      <c r="G22" s="4">
        <v>3812</v>
      </c>
      <c r="H22" s="4" t="s">
        <v>77</v>
      </c>
      <c r="I22" s="4"/>
      <c r="J22" s="4"/>
      <c r="K22" s="4"/>
      <c r="L22" s="4">
        <f>I22+J22+K22</f>
        <v>0</v>
      </c>
      <c r="M22" s="4">
        <f>I22+J22</f>
        <v>0</v>
      </c>
    </row>
    <row r="23" spans="2:13" ht="12.75">
      <c r="B23" s="4" t="s">
        <v>16</v>
      </c>
      <c r="C23" s="4"/>
      <c r="D23" s="4">
        <v>0</v>
      </c>
      <c r="E23" s="4"/>
      <c r="F23" s="4">
        <f>C23+D23+E23</f>
        <v>0</v>
      </c>
      <c r="G23" s="4">
        <f>C23+D23+E23</f>
        <v>0</v>
      </c>
      <c r="H23" s="4"/>
      <c r="I23" s="4"/>
      <c r="J23" s="4"/>
      <c r="K23" s="4"/>
      <c r="L23" s="4">
        <f>I23+J23+K23</f>
        <v>0</v>
      </c>
      <c r="M23" s="4">
        <f>I23+J23</f>
        <v>0</v>
      </c>
    </row>
    <row r="24" spans="2:13" ht="12.75">
      <c r="B24" s="8" t="s">
        <v>18</v>
      </c>
      <c r="C24" s="8">
        <f>C19+C21+C22+C23</f>
        <v>0</v>
      </c>
      <c r="D24" s="8">
        <f>D19+D21+D22+D23</f>
        <v>5984</v>
      </c>
      <c r="E24" s="8">
        <f>E19+E21+E22+E23</f>
        <v>0</v>
      </c>
      <c r="F24" s="8">
        <f>F19+F21+F22+F23</f>
        <v>5984</v>
      </c>
      <c r="G24" s="8">
        <f>G19+G21+G22+G23</f>
        <v>7107</v>
      </c>
      <c r="H24" s="8"/>
      <c r="I24" s="8">
        <f>I19+I20+I21+I22+I23</f>
        <v>0</v>
      </c>
      <c r="J24" s="8">
        <f>J19+J21+J22+J23</f>
        <v>5984</v>
      </c>
      <c r="K24" s="8">
        <f>K19+K21+K22+K23</f>
        <v>0</v>
      </c>
      <c r="L24" s="8">
        <f>L19+L21+L22+L23+L20</f>
        <v>5984</v>
      </c>
      <c r="M24" s="8">
        <f>M19+M21+M22+M23+M20</f>
        <v>7107</v>
      </c>
    </row>
    <row r="26" spans="2:13" ht="12.75">
      <c r="B26" s="8" t="s">
        <v>24</v>
      </c>
      <c r="C26" s="8">
        <f>C14+C24</f>
        <v>10330</v>
      </c>
      <c r="D26" s="8">
        <f>D14+D24</f>
        <v>14439</v>
      </c>
      <c r="E26" s="8">
        <f>E14+E24</f>
        <v>1112</v>
      </c>
      <c r="F26" s="8">
        <f>F14+F24</f>
        <v>25881</v>
      </c>
      <c r="G26" s="8">
        <f>G14+G24</f>
        <v>28053</v>
      </c>
      <c r="H26" s="8"/>
      <c r="I26" s="8">
        <f>I14+I24</f>
        <v>10330</v>
      </c>
      <c r="J26" s="8">
        <f>J14+J24</f>
        <v>14439</v>
      </c>
      <c r="K26" s="8">
        <f>K14+K24</f>
        <v>1112</v>
      </c>
      <c r="L26" s="8">
        <f>L14+L24</f>
        <v>25881</v>
      </c>
      <c r="M26" s="8">
        <f>M14+M24</f>
        <v>28053</v>
      </c>
    </row>
  </sheetData>
  <mergeCells count="8">
    <mergeCell ref="B16:M16"/>
    <mergeCell ref="B17:G17"/>
    <mergeCell ref="H17:M17"/>
    <mergeCell ref="B2:M2"/>
    <mergeCell ref="B3:M3"/>
    <mergeCell ref="B5:M5"/>
    <mergeCell ref="B6:G6"/>
    <mergeCell ref="H6:M6"/>
  </mergeCells>
  <printOptions/>
  <pageMargins left="0.58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M28"/>
  <sheetViews>
    <sheetView workbookViewId="0" topLeftCell="A1">
      <selection activeCell="A2" sqref="A2:M2"/>
    </sheetView>
  </sheetViews>
  <sheetFormatPr defaultColWidth="9.140625" defaultRowHeight="12.75"/>
  <cols>
    <col min="1" max="1" width="30.140625" style="0" customWidth="1"/>
  </cols>
  <sheetData>
    <row r="2" spans="1:13" ht="12.75">
      <c r="A2" s="52" t="s">
        <v>120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2" ht="12.75">
      <c r="A4" t="s">
        <v>5</v>
      </c>
      <c r="B4" t="s">
        <v>117</v>
      </c>
    </row>
    <row r="5" spans="1:13" ht="12.75">
      <c r="A5" s="10" t="s">
        <v>25</v>
      </c>
      <c r="B5" s="10" t="s">
        <v>26</v>
      </c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  <c r="I5" s="11" t="s">
        <v>7</v>
      </c>
      <c r="J5" s="11" t="s">
        <v>8</v>
      </c>
      <c r="K5" s="11" t="s">
        <v>7</v>
      </c>
      <c r="L5" s="11" t="s">
        <v>8</v>
      </c>
      <c r="M5" s="11"/>
    </row>
    <row r="6" spans="1:13" ht="25.5">
      <c r="A6" s="12"/>
      <c r="B6" s="12"/>
      <c r="C6" s="53" t="s">
        <v>27</v>
      </c>
      <c r="D6" s="54"/>
      <c r="E6" s="53" t="s">
        <v>28</v>
      </c>
      <c r="F6" s="55"/>
      <c r="G6" s="53" t="s">
        <v>29</v>
      </c>
      <c r="H6" s="55"/>
      <c r="I6" s="56" t="s">
        <v>15</v>
      </c>
      <c r="J6" s="55"/>
      <c r="K6" s="53" t="s">
        <v>17</v>
      </c>
      <c r="L6" s="55"/>
      <c r="M6" s="13" t="s">
        <v>30</v>
      </c>
    </row>
    <row r="7" spans="1:13" ht="12.75">
      <c r="A7" s="9" t="s">
        <v>31</v>
      </c>
      <c r="B7" s="9">
        <f>C7+D7+E7+F7+G7+H7+I7+J7+K7+L7</f>
        <v>3024</v>
      </c>
      <c r="C7" s="14">
        <v>2410</v>
      </c>
      <c r="D7" s="14"/>
      <c r="E7" s="14">
        <v>614</v>
      </c>
      <c r="F7" s="14"/>
      <c r="G7" s="14"/>
      <c r="H7" s="14"/>
      <c r="I7" s="14"/>
      <c r="J7" s="14"/>
      <c r="K7" s="14"/>
      <c r="L7" s="14"/>
      <c r="M7" s="11"/>
    </row>
    <row r="8" spans="1:13" ht="12.75">
      <c r="A8" s="9" t="s">
        <v>32</v>
      </c>
      <c r="B8" s="9">
        <f>C8+D8+E8+F8+G8+H8+I8+J8+K8+L8+B26</f>
        <v>17922</v>
      </c>
      <c r="C8" s="14">
        <f>C9+C10+C17+C19+C20+C21+C24+C25+C11+C12+C13+C14+C15+C16+C22+C18+C23</f>
        <v>3003</v>
      </c>
      <c r="D8" s="14">
        <f aca="true" t="shared" si="0" ref="D8:M8">D9+D10+D17+D19+D20+D21+D24+D25+D11+D12+D13+D14+D15+D16+D22+D18+D23</f>
        <v>0</v>
      </c>
      <c r="E8" s="14">
        <f t="shared" si="0"/>
        <v>615</v>
      </c>
      <c r="F8" s="14">
        <f t="shared" si="0"/>
        <v>0</v>
      </c>
      <c r="G8" s="14">
        <f t="shared" si="0"/>
        <v>6184</v>
      </c>
      <c r="H8" s="14">
        <f t="shared" si="0"/>
        <v>1715</v>
      </c>
      <c r="I8" s="14">
        <f t="shared" si="0"/>
        <v>3482</v>
      </c>
      <c r="J8" s="14">
        <f t="shared" si="0"/>
        <v>0</v>
      </c>
      <c r="K8" s="14">
        <f t="shared" si="0"/>
        <v>2415</v>
      </c>
      <c r="L8" s="14">
        <f t="shared" si="0"/>
        <v>63</v>
      </c>
      <c r="M8" s="11">
        <f t="shared" si="0"/>
        <v>3</v>
      </c>
    </row>
    <row r="9" spans="1:13" ht="12.75">
      <c r="A9" s="12" t="s">
        <v>33</v>
      </c>
      <c r="B9" s="9">
        <f aca="true" t="shared" si="1" ref="B9:B25">C9+D9+E9+F9+G9+H9+I9+J9+K9+L9</f>
        <v>495</v>
      </c>
      <c r="C9" s="15"/>
      <c r="D9" s="15"/>
      <c r="E9" s="15"/>
      <c r="F9" s="15"/>
      <c r="G9" s="15">
        <v>495</v>
      </c>
      <c r="H9" s="15"/>
      <c r="I9" s="15"/>
      <c r="J9" s="15"/>
      <c r="K9" s="15"/>
      <c r="L9" s="15"/>
      <c r="M9" s="13"/>
    </row>
    <row r="10" spans="1:13" ht="12.75">
      <c r="A10" s="12" t="s">
        <v>34</v>
      </c>
      <c r="B10" s="9">
        <f t="shared" si="1"/>
        <v>6471</v>
      </c>
      <c r="C10" s="15"/>
      <c r="D10" s="15"/>
      <c r="E10" s="15">
        <v>14</v>
      </c>
      <c r="F10" s="15"/>
      <c r="G10" s="15">
        <v>3806</v>
      </c>
      <c r="H10" s="15">
        <v>1715</v>
      </c>
      <c r="I10" s="15"/>
      <c r="J10" s="15"/>
      <c r="K10" s="15">
        <v>936</v>
      </c>
      <c r="L10" s="15"/>
      <c r="M10" s="13"/>
    </row>
    <row r="11" spans="1:13" ht="12.75">
      <c r="A11" s="12" t="s">
        <v>35</v>
      </c>
      <c r="B11" s="9">
        <f t="shared" si="1"/>
        <v>1706</v>
      </c>
      <c r="C11" s="15">
        <v>1506</v>
      </c>
      <c r="D11" s="15"/>
      <c r="E11" s="15">
        <v>196</v>
      </c>
      <c r="F11" s="15">
        <v>0</v>
      </c>
      <c r="G11" s="15">
        <v>4</v>
      </c>
      <c r="H11" s="15">
        <v>0</v>
      </c>
      <c r="I11" s="15"/>
      <c r="J11" s="15"/>
      <c r="K11" s="15"/>
      <c r="L11" s="15"/>
      <c r="M11" s="13">
        <v>2</v>
      </c>
    </row>
    <row r="12" spans="1:13" ht="12.75">
      <c r="A12" s="12" t="s">
        <v>36</v>
      </c>
      <c r="B12" s="9">
        <f t="shared" si="1"/>
        <v>2921</v>
      </c>
      <c r="C12" s="15">
        <v>1497</v>
      </c>
      <c r="D12" s="15">
        <v>0</v>
      </c>
      <c r="E12" s="15">
        <v>405</v>
      </c>
      <c r="F12" s="15"/>
      <c r="G12" s="15">
        <v>1019</v>
      </c>
      <c r="H12" s="15"/>
      <c r="I12" s="15"/>
      <c r="J12" s="15"/>
      <c r="K12" s="15"/>
      <c r="L12" s="15"/>
      <c r="M12" s="13">
        <v>1</v>
      </c>
    </row>
    <row r="13" spans="1:13" ht="12.75">
      <c r="A13" s="12" t="s">
        <v>85</v>
      </c>
      <c r="B13" s="9">
        <f t="shared" si="1"/>
        <v>882</v>
      </c>
      <c r="C13" s="15"/>
      <c r="D13" s="15"/>
      <c r="E13" s="15"/>
      <c r="F13" s="15"/>
      <c r="G13" s="15"/>
      <c r="H13" s="15"/>
      <c r="I13" s="15"/>
      <c r="J13" s="15"/>
      <c r="K13" s="15">
        <v>882</v>
      </c>
      <c r="L13" s="15"/>
      <c r="M13" s="13"/>
    </row>
    <row r="14" spans="1:13" ht="12.75">
      <c r="A14" s="12" t="s">
        <v>86</v>
      </c>
      <c r="B14" s="9">
        <f>C14+D14+E14+F14+G14+H14+I14+J14+K14+L14</f>
        <v>0</v>
      </c>
      <c r="C14" s="15"/>
      <c r="D14" s="15"/>
      <c r="E14" s="15"/>
      <c r="F14" s="15"/>
      <c r="G14" s="15"/>
      <c r="H14" s="15"/>
      <c r="I14" s="15"/>
      <c r="J14" s="15"/>
      <c r="K14" s="15">
        <v>0</v>
      </c>
      <c r="L14" s="15"/>
      <c r="M14" s="13"/>
    </row>
    <row r="15" spans="1:13" ht="12.75">
      <c r="A15" s="12" t="s">
        <v>87</v>
      </c>
      <c r="B15" s="9">
        <f t="shared" si="1"/>
        <v>0</v>
      </c>
      <c r="C15" s="15"/>
      <c r="D15" s="15"/>
      <c r="E15" s="15"/>
      <c r="F15" s="15"/>
      <c r="G15" s="15"/>
      <c r="H15" s="15"/>
      <c r="I15" s="15"/>
      <c r="J15" s="15"/>
      <c r="K15" s="15">
        <v>0</v>
      </c>
      <c r="L15" s="15"/>
      <c r="M15" s="13"/>
    </row>
    <row r="16" spans="1:13" ht="12.75">
      <c r="A16" s="12" t="s">
        <v>88</v>
      </c>
      <c r="B16" s="9">
        <f t="shared" si="1"/>
        <v>257</v>
      </c>
      <c r="C16" s="15"/>
      <c r="D16" s="15"/>
      <c r="E16" s="15"/>
      <c r="F16" s="15"/>
      <c r="G16" s="15"/>
      <c r="H16" s="15"/>
      <c r="I16" s="15"/>
      <c r="J16" s="15"/>
      <c r="K16" s="15">
        <v>257</v>
      </c>
      <c r="L16" s="15"/>
      <c r="M16" s="13"/>
    </row>
    <row r="17" spans="1:13" ht="12.75">
      <c r="A17" s="12" t="s">
        <v>89</v>
      </c>
      <c r="B17" s="9">
        <f t="shared" si="1"/>
        <v>340</v>
      </c>
      <c r="C17" s="15"/>
      <c r="D17" s="15"/>
      <c r="E17" s="15"/>
      <c r="F17" s="15"/>
      <c r="G17" s="15"/>
      <c r="H17" s="15"/>
      <c r="I17" s="15"/>
      <c r="J17" s="15"/>
      <c r="K17" s="15">
        <v>340</v>
      </c>
      <c r="L17" s="15"/>
      <c r="M17" s="13"/>
    </row>
    <row r="18" spans="1:13" ht="12.75">
      <c r="A18" s="12" t="s">
        <v>90</v>
      </c>
      <c r="B18" s="9">
        <f>C18+D18+E18+F18+G18+H18+I18+J18+K18+L18</f>
        <v>63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63</v>
      </c>
      <c r="M18" s="13"/>
    </row>
    <row r="19" spans="1:13" ht="12.75">
      <c r="A19" s="12" t="s">
        <v>91</v>
      </c>
      <c r="B19" s="9">
        <f t="shared" si="1"/>
        <v>2762</v>
      </c>
      <c r="C19" s="15"/>
      <c r="D19" s="15"/>
      <c r="E19" s="15"/>
      <c r="F19" s="15"/>
      <c r="G19" s="15"/>
      <c r="H19" s="15"/>
      <c r="I19" s="15">
        <v>2762</v>
      </c>
      <c r="J19" s="15"/>
      <c r="K19" s="15"/>
      <c r="L19" s="15"/>
      <c r="M19" s="13"/>
    </row>
    <row r="20" spans="1:13" ht="12.75">
      <c r="A20" s="12" t="s">
        <v>92</v>
      </c>
      <c r="B20" s="9">
        <f t="shared" si="1"/>
        <v>258</v>
      </c>
      <c r="C20" s="15"/>
      <c r="D20" s="15"/>
      <c r="E20" s="15"/>
      <c r="F20" s="15"/>
      <c r="G20" s="15"/>
      <c r="H20" s="15"/>
      <c r="I20" s="15">
        <v>258</v>
      </c>
      <c r="J20" s="15"/>
      <c r="K20" s="15"/>
      <c r="L20" s="15"/>
      <c r="M20" s="13"/>
    </row>
    <row r="21" spans="1:13" ht="12.75">
      <c r="A21" s="12" t="s">
        <v>93</v>
      </c>
      <c r="B21" s="9">
        <f>C21+D21+E21+F21+G21+H21+I21+J21+K21+L21</f>
        <v>462</v>
      </c>
      <c r="C21" s="15"/>
      <c r="D21" s="15"/>
      <c r="E21" s="15"/>
      <c r="F21" s="15"/>
      <c r="G21" s="15"/>
      <c r="H21" s="15"/>
      <c r="I21" s="15">
        <v>462</v>
      </c>
      <c r="J21" s="15"/>
      <c r="K21" s="15"/>
      <c r="L21" s="15"/>
      <c r="M21" s="13"/>
    </row>
    <row r="22" spans="1:13" ht="12.75">
      <c r="A22" s="12" t="s">
        <v>94</v>
      </c>
      <c r="B22" s="9">
        <f>C22+D22+E22+F22+G22+H22+I22+J22+K22+L22</f>
        <v>0</v>
      </c>
      <c r="C22" s="15"/>
      <c r="D22" s="15"/>
      <c r="E22" s="15"/>
      <c r="F22" s="15"/>
      <c r="G22" s="15"/>
      <c r="H22" s="15"/>
      <c r="I22" s="15"/>
      <c r="J22" s="15">
        <v>0</v>
      </c>
      <c r="K22" s="15"/>
      <c r="L22" s="15"/>
      <c r="M22" s="13"/>
    </row>
    <row r="23" spans="1:13" ht="12.75">
      <c r="A23" s="12" t="s">
        <v>95</v>
      </c>
      <c r="B23" s="9">
        <f t="shared" si="1"/>
        <v>207</v>
      </c>
      <c r="C23" s="15"/>
      <c r="D23" s="15"/>
      <c r="E23" s="15"/>
      <c r="F23" s="15"/>
      <c r="G23" s="15">
        <v>207</v>
      </c>
      <c r="H23" s="15"/>
      <c r="I23" s="15"/>
      <c r="J23" s="15"/>
      <c r="K23" s="15"/>
      <c r="L23" s="15"/>
      <c r="M23" s="13"/>
    </row>
    <row r="24" spans="1:13" ht="12.75">
      <c r="A24" s="12" t="s">
        <v>96</v>
      </c>
      <c r="B24" s="9">
        <f t="shared" si="1"/>
        <v>100</v>
      </c>
      <c r="C24" s="15"/>
      <c r="D24" s="15"/>
      <c r="E24" s="15"/>
      <c r="F24" s="15"/>
      <c r="G24" s="15">
        <v>100</v>
      </c>
      <c r="H24" s="15"/>
      <c r="I24" s="15"/>
      <c r="J24" s="15"/>
      <c r="K24" s="15"/>
      <c r="L24" s="15"/>
      <c r="M24" s="13"/>
    </row>
    <row r="25" spans="1:13" ht="12.75">
      <c r="A25" s="12" t="s">
        <v>97</v>
      </c>
      <c r="B25" s="9">
        <f t="shared" si="1"/>
        <v>553</v>
      </c>
      <c r="C25" s="15"/>
      <c r="D25" s="15"/>
      <c r="E25" s="15"/>
      <c r="F25" s="15"/>
      <c r="G25" s="15">
        <v>553</v>
      </c>
      <c r="H25" s="15"/>
      <c r="I25" s="15"/>
      <c r="J25" s="15"/>
      <c r="K25" s="15"/>
      <c r="L25" s="15"/>
      <c r="M25" s="13"/>
    </row>
    <row r="26" spans="1:13" ht="12.75">
      <c r="A26" s="4" t="s">
        <v>118</v>
      </c>
      <c r="B26" s="9">
        <v>445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2.75">
      <c r="A27" s="16"/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9" t="s">
        <v>18</v>
      </c>
      <c r="B28" s="9">
        <f>B7+B8</f>
        <v>20946</v>
      </c>
      <c r="C28" s="9">
        <f aca="true" t="shared" si="2" ref="C28:M28">C7+C8</f>
        <v>5413</v>
      </c>
      <c r="D28" s="9">
        <f t="shared" si="2"/>
        <v>0</v>
      </c>
      <c r="E28" s="9">
        <f t="shared" si="2"/>
        <v>1229</v>
      </c>
      <c r="F28" s="9">
        <f t="shared" si="2"/>
        <v>0</v>
      </c>
      <c r="G28" s="9">
        <f t="shared" si="2"/>
        <v>6184</v>
      </c>
      <c r="H28" s="9">
        <f t="shared" si="2"/>
        <v>1715</v>
      </c>
      <c r="I28" s="9">
        <f t="shared" si="2"/>
        <v>3482</v>
      </c>
      <c r="J28" s="9">
        <f t="shared" si="2"/>
        <v>0</v>
      </c>
      <c r="K28" s="9">
        <f t="shared" si="2"/>
        <v>2415</v>
      </c>
      <c r="L28" s="9">
        <f t="shared" si="2"/>
        <v>63</v>
      </c>
      <c r="M28" s="10">
        <f t="shared" si="2"/>
        <v>3</v>
      </c>
    </row>
  </sheetData>
  <mergeCells count="7">
    <mergeCell ref="A2:M2"/>
    <mergeCell ref="A3:M3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G33"/>
  <sheetViews>
    <sheetView workbookViewId="0" topLeftCell="A1">
      <selection activeCell="A3" sqref="A3:F3"/>
    </sheetView>
  </sheetViews>
  <sheetFormatPr defaultColWidth="9.140625" defaultRowHeight="12.75"/>
  <cols>
    <col min="1" max="1" width="32.57421875" style="0" customWidth="1"/>
    <col min="7" max="7" width="10.140625" style="0" customWidth="1"/>
  </cols>
  <sheetData>
    <row r="3" spans="1:6" ht="12.75">
      <c r="A3" s="52" t="s">
        <v>121</v>
      </c>
      <c r="B3" s="52"/>
      <c r="C3" s="52"/>
      <c r="D3" s="52"/>
      <c r="E3" s="52"/>
      <c r="F3" s="52"/>
    </row>
    <row r="4" spans="1:6" ht="12.75">
      <c r="A4" s="52" t="s">
        <v>4</v>
      </c>
      <c r="B4" s="52"/>
      <c r="C4" s="52"/>
      <c r="D4" s="52"/>
      <c r="E4" s="52"/>
      <c r="F4" s="52"/>
    </row>
    <row r="5" spans="1:6" ht="12.75">
      <c r="A5" s="3" t="s">
        <v>5</v>
      </c>
      <c r="B5" s="1"/>
      <c r="C5" s="1"/>
      <c r="D5" s="1"/>
      <c r="E5" s="1"/>
      <c r="F5" s="1"/>
    </row>
    <row r="6" spans="1:7" ht="12.75">
      <c r="A6" s="19" t="s">
        <v>25</v>
      </c>
      <c r="B6" s="60" t="s">
        <v>108</v>
      </c>
      <c r="C6" s="57" t="s">
        <v>37</v>
      </c>
      <c r="D6" s="57"/>
      <c r="E6" s="57" t="s">
        <v>38</v>
      </c>
      <c r="F6" s="57"/>
      <c r="G6" s="58" t="s">
        <v>107</v>
      </c>
    </row>
    <row r="7" spans="1:7" ht="12.75">
      <c r="A7" s="20"/>
      <c r="B7" s="61"/>
      <c r="C7" s="10" t="s">
        <v>7</v>
      </c>
      <c r="D7" s="10" t="s">
        <v>8</v>
      </c>
      <c r="E7" s="10" t="s">
        <v>7</v>
      </c>
      <c r="F7" s="10" t="s">
        <v>8</v>
      </c>
      <c r="G7" s="59"/>
    </row>
    <row r="8" spans="1:7" ht="12.75">
      <c r="A8" s="21" t="s">
        <v>78</v>
      </c>
      <c r="B8" s="10">
        <f>C8+D8+E8+F8</f>
        <v>345</v>
      </c>
      <c r="C8" s="22"/>
      <c r="D8" s="22"/>
      <c r="E8" s="22"/>
      <c r="F8" s="22">
        <v>345</v>
      </c>
      <c r="G8" s="22">
        <v>345</v>
      </c>
    </row>
    <row r="9" spans="1:7" ht="12.75">
      <c r="A9" s="21" t="s">
        <v>79</v>
      </c>
      <c r="B9" s="10">
        <f>C9+D9+E9+F9</f>
        <v>2439</v>
      </c>
      <c r="C9" s="22"/>
      <c r="D9" s="22"/>
      <c r="E9" s="22"/>
      <c r="F9" s="22">
        <v>2439</v>
      </c>
      <c r="G9" s="22">
        <v>2950</v>
      </c>
    </row>
    <row r="10" spans="1:7" ht="12.75">
      <c r="A10" s="21" t="s">
        <v>14</v>
      </c>
      <c r="B10" s="10">
        <f>C10+D10+E10+F10</f>
        <v>3200</v>
      </c>
      <c r="C10" s="22"/>
      <c r="D10" s="22"/>
      <c r="E10" s="22"/>
      <c r="F10" s="22">
        <v>3200</v>
      </c>
      <c r="G10" s="22">
        <v>3812</v>
      </c>
    </row>
    <row r="11" spans="1:6" ht="12.75">
      <c r="A11" s="23"/>
      <c r="B11" s="23"/>
      <c r="C11" s="23"/>
      <c r="D11" s="23"/>
      <c r="E11" s="23"/>
      <c r="F11" s="23"/>
    </row>
    <row r="12" spans="1:7" ht="12.75">
      <c r="A12" s="24" t="s">
        <v>18</v>
      </c>
      <c r="B12" s="7">
        <f aca="true" t="shared" si="0" ref="B12:G12">B8+B10+B9</f>
        <v>5984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5984</v>
      </c>
      <c r="G12" s="7">
        <f t="shared" si="0"/>
        <v>7107</v>
      </c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6" spans="1:7" ht="12.75">
      <c r="A16" s="19" t="s">
        <v>25</v>
      </c>
      <c r="B16" s="60" t="s">
        <v>109</v>
      </c>
      <c r="C16" s="62" t="s">
        <v>37</v>
      </c>
      <c r="D16" s="63"/>
      <c r="E16" s="62" t="s">
        <v>38</v>
      </c>
      <c r="F16" s="55"/>
      <c r="G16" s="58" t="s">
        <v>107</v>
      </c>
    </row>
    <row r="17" spans="1:7" ht="12.75">
      <c r="A17" s="20"/>
      <c r="B17" s="61"/>
      <c r="C17" s="11" t="s">
        <v>7</v>
      </c>
      <c r="D17" s="25" t="s">
        <v>8</v>
      </c>
      <c r="E17" s="11" t="s">
        <v>7</v>
      </c>
      <c r="F17" s="26" t="s">
        <v>8</v>
      </c>
      <c r="G17" s="59"/>
    </row>
    <row r="18" spans="1:7" ht="12.75">
      <c r="A18" s="27" t="s">
        <v>80</v>
      </c>
      <c r="B18" s="10">
        <f aca="true" t="shared" si="1" ref="B18:G18">B19+B20+B21+B22</f>
        <v>5984</v>
      </c>
      <c r="C18" s="43">
        <f t="shared" si="1"/>
        <v>0</v>
      </c>
      <c r="D18" s="43">
        <f t="shared" si="1"/>
        <v>0</v>
      </c>
      <c r="E18" s="43">
        <f t="shared" si="1"/>
        <v>0</v>
      </c>
      <c r="F18" s="43">
        <f t="shared" si="1"/>
        <v>5984</v>
      </c>
      <c r="G18" s="43">
        <f t="shared" si="1"/>
        <v>6995</v>
      </c>
    </row>
    <row r="19" spans="1:7" ht="12.75">
      <c r="A19" s="28" t="s">
        <v>81</v>
      </c>
      <c r="B19" s="10">
        <f>C19+D19+E19+F19</f>
        <v>2563</v>
      </c>
      <c r="C19" s="11"/>
      <c r="D19" s="25"/>
      <c r="E19" s="29"/>
      <c r="F19" s="44">
        <v>2563</v>
      </c>
      <c r="G19" s="22">
        <v>4000</v>
      </c>
    </row>
    <row r="20" spans="1:7" ht="12.75">
      <c r="A20" s="28" t="s">
        <v>98</v>
      </c>
      <c r="B20" s="10">
        <f>C20+D20+E20+F20</f>
        <v>3000</v>
      </c>
      <c r="C20" s="11"/>
      <c r="D20" s="25"/>
      <c r="E20" s="29"/>
      <c r="F20" s="44">
        <v>3000</v>
      </c>
      <c r="G20" s="22">
        <v>2995</v>
      </c>
    </row>
    <row r="21" spans="1:7" ht="12.75">
      <c r="A21" s="28" t="s">
        <v>99</v>
      </c>
      <c r="B21" s="10">
        <f>C21+D21+E21+F21</f>
        <v>220</v>
      </c>
      <c r="C21" s="11"/>
      <c r="D21" s="25"/>
      <c r="E21" s="29"/>
      <c r="F21" s="44">
        <v>220</v>
      </c>
      <c r="G21" s="4"/>
    </row>
    <row r="22" spans="1:7" ht="12.75">
      <c r="A22" s="28" t="s">
        <v>100</v>
      </c>
      <c r="B22" s="10">
        <f>C22+D22+E22+F22</f>
        <v>201</v>
      </c>
      <c r="C22" s="11"/>
      <c r="D22" s="25"/>
      <c r="E22" s="29"/>
      <c r="F22" s="44">
        <v>201</v>
      </c>
      <c r="G22" s="4"/>
    </row>
    <row r="23" spans="1:7" ht="12.75">
      <c r="A23" s="28"/>
      <c r="B23" s="10"/>
      <c r="C23" s="11"/>
      <c r="D23" s="25"/>
      <c r="E23" s="29"/>
      <c r="F23" s="30"/>
      <c r="G23" s="4"/>
    </row>
    <row r="24" spans="1:7" ht="12.75">
      <c r="A24" s="9" t="s">
        <v>82</v>
      </c>
      <c r="B24" s="10">
        <f>C24+E24+D24+F24</f>
        <v>0</v>
      </c>
      <c r="C24" s="14"/>
      <c r="D24" s="14"/>
      <c r="E24" s="31">
        <v>0</v>
      </c>
      <c r="F24" s="29"/>
      <c r="G24" s="4">
        <v>112</v>
      </c>
    </row>
    <row r="25" spans="1:7" s="2" customFormat="1" ht="12.75">
      <c r="A25" s="12" t="s">
        <v>110</v>
      </c>
      <c r="B25" s="43">
        <v>0</v>
      </c>
      <c r="C25" s="15"/>
      <c r="D25" s="15"/>
      <c r="E25" s="45">
        <v>0</v>
      </c>
      <c r="F25" s="46"/>
      <c r="G25" s="12">
        <v>12</v>
      </c>
    </row>
    <row r="26" spans="1:7" ht="12.75">
      <c r="A26" s="12" t="s">
        <v>111</v>
      </c>
      <c r="B26" s="10"/>
      <c r="C26" s="15"/>
      <c r="D26" s="15"/>
      <c r="E26" s="15"/>
      <c r="F26" s="13"/>
      <c r="G26" s="4">
        <v>100</v>
      </c>
    </row>
    <row r="27" spans="1:7" ht="12.75">
      <c r="A27" s="12"/>
      <c r="B27" s="10"/>
      <c r="C27" s="15"/>
      <c r="D27" s="15"/>
      <c r="E27" s="15"/>
      <c r="F27" s="13"/>
      <c r="G27" s="4"/>
    </row>
    <row r="28" spans="1:7" ht="12.75">
      <c r="A28" s="32" t="s">
        <v>39</v>
      </c>
      <c r="B28" s="10">
        <v>0</v>
      </c>
      <c r="C28" s="15"/>
      <c r="D28" s="15"/>
      <c r="E28" s="11"/>
      <c r="F28" s="13"/>
      <c r="G28" s="4"/>
    </row>
    <row r="29" spans="1:7" ht="12.75">
      <c r="A29" s="32"/>
      <c r="B29" s="10"/>
      <c r="C29" s="15"/>
      <c r="D29" s="15"/>
      <c r="E29" s="11"/>
      <c r="F29" s="13"/>
      <c r="G29" s="4"/>
    </row>
    <row r="30" spans="1:7" ht="12.75">
      <c r="A30" s="32" t="s">
        <v>83</v>
      </c>
      <c r="B30" s="10">
        <v>0</v>
      </c>
      <c r="C30" s="15"/>
      <c r="D30" s="15"/>
      <c r="E30" s="11"/>
      <c r="F30" s="13"/>
      <c r="G30" s="4"/>
    </row>
    <row r="31" spans="1:7" ht="12.75">
      <c r="A31" s="12"/>
      <c r="B31" s="10"/>
      <c r="C31" s="15"/>
      <c r="D31" s="15"/>
      <c r="E31" s="13"/>
      <c r="F31" s="13"/>
      <c r="G31" s="4"/>
    </row>
    <row r="32" spans="1:6" ht="12.75">
      <c r="A32" s="16"/>
      <c r="B32" s="33"/>
      <c r="C32" s="17"/>
      <c r="D32" s="17"/>
      <c r="E32" s="17"/>
      <c r="F32" s="18"/>
    </row>
    <row r="33" spans="1:7" ht="12.75">
      <c r="A33" s="9" t="s">
        <v>18</v>
      </c>
      <c r="B33" s="10">
        <f aca="true" t="shared" si="2" ref="B33:G33">B18+B24+B28</f>
        <v>5984</v>
      </c>
      <c r="C33" s="10">
        <f t="shared" si="2"/>
        <v>0</v>
      </c>
      <c r="D33" s="10">
        <f t="shared" si="2"/>
        <v>0</v>
      </c>
      <c r="E33" s="10">
        <f t="shared" si="2"/>
        <v>0</v>
      </c>
      <c r="F33" s="10">
        <f t="shared" si="2"/>
        <v>5984</v>
      </c>
      <c r="G33" s="10">
        <f t="shared" si="2"/>
        <v>7107</v>
      </c>
    </row>
  </sheetData>
  <mergeCells count="10">
    <mergeCell ref="G6:G7"/>
    <mergeCell ref="G16:G17"/>
    <mergeCell ref="B6:B7"/>
    <mergeCell ref="B16:B17"/>
    <mergeCell ref="C16:D16"/>
    <mergeCell ref="E16:F16"/>
    <mergeCell ref="A3:F3"/>
    <mergeCell ref="A4:F4"/>
    <mergeCell ref="C6:D6"/>
    <mergeCell ref="E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4:J20"/>
  <sheetViews>
    <sheetView tabSelected="1" workbookViewId="0" topLeftCell="A1">
      <selection activeCell="C15" sqref="C15:D15"/>
    </sheetView>
  </sheetViews>
  <sheetFormatPr defaultColWidth="9.140625" defaultRowHeight="12.75"/>
  <cols>
    <col min="2" max="2" width="33.7109375" style="0" customWidth="1"/>
    <col min="3" max="9" width="10.28125" style="0" customWidth="1"/>
    <col min="10" max="10" width="11.421875" style="0" customWidth="1"/>
  </cols>
  <sheetData>
    <row r="4" spans="2:10" ht="12.75">
      <c r="B4" s="52" t="s">
        <v>122</v>
      </c>
      <c r="C4" s="52"/>
      <c r="D4" s="52"/>
      <c r="E4" s="52"/>
      <c r="F4" s="52"/>
      <c r="G4" s="52"/>
      <c r="H4" s="52"/>
      <c r="I4" s="52"/>
      <c r="J4" s="52"/>
    </row>
    <row r="5" spans="2:10" ht="12.75">
      <c r="B5" s="52" t="s">
        <v>4</v>
      </c>
      <c r="C5" s="52"/>
      <c r="D5" s="52"/>
      <c r="E5" s="52"/>
      <c r="F5" s="52"/>
      <c r="G5" s="52"/>
      <c r="H5" s="52"/>
      <c r="I5" s="52"/>
      <c r="J5" s="52"/>
    </row>
    <row r="6" ht="12.75">
      <c r="B6" s="2" t="s">
        <v>5</v>
      </c>
    </row>
    <row r="7" spans="2:10" ht="12.75">
      <c r="B7" s="34" t="s">
        <v>40</v>
      </c>
      <c r="C7" s="8" t="s">
        <v>41</v>
      </c>
      <c r="D7" s="8" t="s">
        <v>42</v>
      </c>
      <c r="E7" s="8" t="s">
        <v>41</v>
      </c>
      <c r="F7" s="8" t="s">
        <v>42</v>
      </c>
      <c r="G7" s="8" t="s">
        <v>41</v>
      </c>
      <c r="H7" s="8" t="s">
        <v>42</v>
      </c>
      <c r="I7" s="64" t="s">
        <v>103</v>
      </c>
      <c r="J7" s="66" t="s">
        <v>112</v>
      </c>
    </row>
    <row r="8" spans="2:10" ht="12.75">
      <c r="B8" s="36"/>
      <c r="C8" s="50" t="s">
        <v>7</v>
      </c>
      <c r="D8" s="50"/>
      <c r="E8" s="50" t="s">
        <v>43</v>
      </c>
      <c r="F8" s="50"/>
      <c r="G8" s="47" t="s">
        <v>113</v>
      </c>
      <c r="H8" s="49"/>
      <c r="I8" s="65"/>
      <c r="J8" s="67"/>
    </row>
    <row r="9" spans="2:10" ht="12.75">
      <c r="B9" s="8" t="s">
        <v>44</v>
      </c>
      <c r="C9" s="4">
        <v>500</v>
      </c>
      <c r="D9" s="4">
        <v>2462</v>
      </c>
      <c r="E9" s="4"/>
      <c r="F9" s="4"/>
      <c r="G9" s="4"/>
      <c r="H9" s="4"/>
      <c r="I9" s="4">
        <f>C9+D9+E9+F9+G9+H9</f>
        <v>2962</v>
      </c>
      <c r="J9" s="12">
        <v>2762</v>
      </c>
    </row>
    <row r="10" spans="2:10" ht="12.75">
      <c r="B10" s="8" t="s">
        <v>45</v>
      </c>
      <c r="C10" s="4">
        <v>50</v>
      </c>
      <c r="D10" s="4"/>
      <c r="E10" s="4"/>
      <c r="F10" s="4"/>
      <c r="G10" s="4"/>
      <c r="H10" s="4"/>
      <c r="I10" s="4">
        <f>C10+D10+E10+F10+G10+H10</f>
        <v>50</v>
      </c>
      <c r="J10" s="12">
        <v>258</v>
      </c>
    </row>
    <row r="11" spans="2:10" ht="12.75">
      <c r="B11" s="8" t="s">
        <v>46</v>
      </c>
      <c r="C11" s="4"/>
      <c r="D11" s="4">
        <v>308</v>
      </c>
      <c r="E11" s="4"/>
      <c r="F11" s="4"/>
      <c r="G11" s="4"/>
      <c r="H11" s="4"/>
      <c r="I11" s="4">
        <f>C11+D11+E11+F11+G11+H11</f>
        <v>308</v>
      </c>
      <c r="J11" s="12">
        <v>462</v>
      </c>
    </row>
    <row r="12" spans="2:10" ht="12.75">
      <c r="B12" s="37" t="s">
        <v>47</v>
      </c>
      <c r="C12" s="8">
        <f>C9+C10+C11</f>
        <v>550</v>
      </c>
      <c r="D12" s="8">
        <f aca="true" t="shared" si="0" ref="D12:J12">D9+D10+D11</f>
        <v>2770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3320</v>
      </c>
      <c r="J12" s="8">
        <f t="shared" si="0"/>
        <v>3482</v>
      </c>
    </row>
    <row r="14" spans="2:10" ht="12.75">
      <c r="B14" s="38" t="s">
        <v>48</v>
      </c>
      <c r="C14" s="8" t="s">
        <v>41</v>
      </c>
      <c r="D14" s="8" t="s">
        <v>42</v>
      </c>
      <c r="E14" s="8" t="s">
        <v>41</v>
      </c>
      <c r="F14" s="8" t="s">
        <v>42</v>
      </c>
      <c r="G14" s="8" t="s">
        <v>41</v>
      </c>
      <c r="H14" s="8" t="s">
        <v>42</v>
      </c>
      <c r="I14" s="64" t="s">
        <v>103</v>
      </c>
      <c r="J14" s="66" t="s">
        <v>112</v>
      </c>
    </row>
    <row r="15" spans="2:10" ht="12.75">
      <c r="B15" s="39"/>
      <c r="C15" s="50" t="s">
        <v>7</v>
      </c>
      <c r="D15" s="50"/>
      <c r="E15" s="50" t="s">
        <v>43</v>
      </c>
      <c r="F15" s="50"/>
      <c r="G15" s="47" t="s">
        <v>113</v>
      </c>
      <c r="H15" s="49"/>
      <c r="I15" s="65"/>
      <c r="J15" s="67"/>
    </row>
    <row r="16" spans="2:10" ht="12.75">
      <c r="B16" s="35" t="s">
        <v>49</v>
      </c>
      <c r="C16" s="8"/>
      <c r="D16" s="40"/>
      <c r="E16" s="40"/>
      <c r="F16" s="40"/>
      <c r="G16" s="40"/>
      <c r="H16" s="40">
        <v>1112</v>
      </c>
      <c r="I16" s="40">
        <f>C16+D16+E16+F16+G16+H16</f>
        <v>1112</v>
      </c>
      <c r="J16" s="8">
        <v>1818</v>
      </c>
    </row>
    <row r="17" spans="2:10" ht="12.75">
      <c r="B17" s="41" t="s">
        <v>50</v>
      </c>
      <c r="C17" s="8"/>
      <c r="D17" s="40">
        <v>258</v>
      </c>
      <c r="E17" s="40"/>
      <c r="F17" s="40"/>
      <c r="G17" s="40"/>
      <c r="H17" s="40"/>
      <c r="I17" s="40">
        <f>C17+D17+E17+F17+G17+H17</f>
        <v>258</v>
      </c>
      <c r="J17" s="8">
        <v>257</v>
      </c>
    </row>
    <row r="18" spans="2:10" ht="12.75">
      <c r="B18" s="35" t="s">
        <v>51</v>
      </c>
      <c r="C18" s="8"/>
      <c r="D18" s="40">
        <v>339</v>
      </c>
      <c r="E18" s="40"/>
      <c r="F18" s="40"/>
      <c r="G18" s="40"/>
      <c r="H18" s="40"/>
      <c r="I18" s="40">
        <f>C18+D18+E18+F18+G18+H18</f>
        <v>339</v>
      </c>
      <c r="J18" s="8">
        <v>340</v>
      </c>
    </row>
    <row r="19" spans="2:10" ht="12.75">
      <c r="B19" s="41" t="s">
        <v>52</v>
      </c>
      <c r="C19" s="8"/>
      <c r="D19" s="40"/>
      <c r="E19" s="40">
        <v>22</v>
      </c>
      <c r="F19" s="40">
        <v>0</v>
      </c>
      <c r="G19" s="40"/>
      <c r="H19" s="40"/>
      <c r="I19" s="40">
        <f>C19+D19+E19+F19+G19+H19</f>
        <v>22</v>
      </c>
      <c r="J19" s="8">
        <v>63</v>
      </c>
    </row>
    <row r="20" spans="2:10" ht="12.75">
      <c r="B20" s="35" t="s">
        <v>18</v>
      </c>
      <c r="C20" s="8"/>
      <c r="D20" s="8">
        <f>D16+D18+D19+D17</f>
        <v>597</v>
      </c>
      <c r="E20" s="8">
        <f>E16+E18+E19+E17</f>
        <v>22</v>
      </c>
      <c r="F20" s="8">
        <f>F16+F18+F19+F17</f>
        <v>0</v>
      </c>
      <c r="G20" s="8">
        <f>G16+G18+G19+G17</f>
        <v>0</v>
      </c>
      <c r="H20" s="8">
        <f>H16+H18+H19+H17</f>
        <v>1112</v>
      </c>
      <c r="I20" s="9">
        <f>C20+D20+E20+F20+G20+H20</f>
        <v>1731</v>
      </c>
      <c r="J20" s="8">
        <f>J16+J18+J19+J17</f>
        <v>2478</v>
      </c>
    </row>
  </sheetData>
  <mergeCells count="12">
    <mergeCell ref="I14:I15"/>
    <mergeCell ref="J14:J15"/>
    <mergeCell ref="C15:D15"/>
    <mergeCell ref="E15:F15"/>
    <mergeCell ref="G15:H15"/>
    <mergeCell ref="B4:J4"/>
    <mergeCell ref="B5:J5"/>
    <mergeCell ref="C8:D8"/>
    <mergeCell ref="E8:F8"/>
    <mergeCell ref="G8:H8"/>
    <mergeCell ref="I7:I8"/>
    <mergeCell ref="J7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L27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36.28125" style="0" customWidth="1"/>
    <col min="7" max="7" width="24.8515625" style="0" customWidth="1"/>
  </cols>
  <sheetData>
    <row r="2" spans="1:12" ht="12.75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2.75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5" ht="12.75">
      <c r="A5" t="s">
        <v>5</v>
      </c>
    </row>
    <row r="6" spans="1:12" ht="12.75">
      <c r="A6" s="9" t="s">
        <v>0</v>
      </c>
      <c r="B6" s="68" t="s">
        <v>63</v>
      </c>
      <c r="C6" s="69"/>
      <c r="D6" s="58" t="s">
        <v>84</v>
      </c>
      <c r="E6" s="58" t="s">
        <v>101</v>
      </c>
      <c r="F6" s="58" t="s">
        <v>102</v>
      </c>
      <c r="G6" s="9" t="s">
        <v>1</v>
      </c>
      <c r="H6" s="68" t="s">
        <v>63</v>
      </c>
      <c r="I6" s="69"/>
      <c r="J6" s="58" t="s">
        <v>84</v>
      </c>
      <c r="K6" s="58" t="s">
        <v>101</v>
      </c>
      <c r="L6" s="58" t="s">
        <v>102</v>
      </c>
    </row>
    <row r="7" spans="1:12" ht="12.75">
      <c r="A7" s="9" t="s">
        <v>53</v>
      </c>
      <c r="B7" s="10" t="s">
        <v>114</v>
      </c>
      <c r="C7" s="10" t="s">
        <v>115</v>
      </c>
      <c r="D7" s="59"/>
      <c r="E7" s="59"/>
      <c r="F7" s="59"/>
      <c r="G7" s="9" t="s">
        <v>53</v>
      </c>
      <c r="H7" s="10" t="s">
        <v>114</v>
      </c>
      <c r="I7" s="10" t="s">
        <v>115</v>
      </c>
      <c r="J7" s="59"/>
      <c r="K7" s="59"/>
      <c r="L7" s="59"/>
    </row>
    <row r="8" spans="1:12" ht="12.75">
      <c r="A8" s="9" t="s">
        <v>54</v>
      </c>
      <c r="B8" s="9">
        <f>B9+B10</f>
        <v>2920</v>
      </c>
      <c r="C8" s="9"/>
      <c r="D8" s="9">
        <f>D9+D10</f>
        <v>2920</v>
      </c>
      <c r="E8" s="9">
        <f>E9+E10</f>
        <v>2920</v>
      </c>
      <c r="F8" s="9">
        <f>F9+F10</f>
        <v>2920</v>
      </c>
      <c r="G8" s="9"/>
      <c r="H8" s="9"/>
      <c r="I8" s="9"/>
      <c r="J8" s="9"/>
      <c r="K8" s="9"/>
      <c r="L8" s="9"/>
    </row>
    <row r="9" spans="1:12" ht="12.75">
      <c r="A9" s="4" t="s">
        <v>55</v>
      </c>
      <c r="B9" s="4">
        <v>200</v>
      </c>
      <c r="C9" s="4">
        <v>200</v>
      </c>
      <c r="D9" s="4">
        <v>200</v>
      </c>
      <c r="E9" s="4">
        <v>200</v>
      </c>
      <c r="F9" s="4">
        <v>200</v>
      </c>
      <c r="G9" s="4" t="s">
        <v>10</v>
      </c>
      <c r="H9" s="4">
        <v>6472</v>
      </c>
      <c r="I9" s="4">
        <v>5413</v>
      </c>
      <c r="J9" s="4">
        <v>6472</v>
      </c>
      <c r="K9" s="4">
        <v>6472</v>
      </c>
      <c r="L9" s="4">
        <v>6472</v>
      </c>
    </row>
    <row r="10" spans="1:12" ht="12.75">
      <c r="A10" s="4" t="s">
        <v>56</v>
      </c>
      <c r="B10" s="4">
        <v>2720</v>
      </c>
      <c r="C10" s="4">
        <v>2720</v>
      </c>
      <c r="D10" s="4">
        <v>2720</v>
      </c>
      <c r="E10" s="4">
        <v>2720</v>
      </c>
      <c r="F10" s="4">
        <v>2720</v>
      </c>
      <c r="G10" s="4" t="s">
        <v>12</v>
      </c>
      <c r="H10" s="4">
        <v>1425</v>
      </c>
      <c r="I10" s="4">
        <v>1229</v>
      </c>
      <c r="J10" s="4">
        <v>1425</v>
      </c>
      <c r="K10" s="4">
        <v>1425</v>
      </c>
      <c r="L10" s="4">
        <v>1425</v>
      </c>
    </row>
    <row r="11" spans="1:12" ht="12.75">
      <c r="A11" s="4" t="s">
        <v>57</v>
      </c>
      <c r="B11" s="4">
        <v>320</v>
      </c>
      <c r="C11" s="4">
        <v>320</v>
      </c>
      <c r="D11" s="4">
        <v>320</v>
      </c>
      <c r="E11" s="4">
        <v>320</v>
      </c>
      <c r="F11" s="4">
        <v>320</v>
      </c>
      <c r="G11" s="4" t="s">
        <v>13</v>
      </c>
      <c r="H11" s="4">
        <v>6949</v>
      </c>
      <c r="I11" s="4">
        <v>7899</v>
      </c>
      <c r="J11" s="4">
        <v>6949</v>
      </c>
      <c r="K11" s="4">
        <v>6949</v>
      </c>
      <c r="L11" s="4">
        <v>6949</v>
      </c>
    </row>
    <row r="12" spans="1:12" ht="12.75">
      <c r="A12" s="4" t="s">
        <v>58</v>
      </c>
      <c r="B12" s="4">
        <v>5412</v>
      </c>
      <c r="C12" s="4">
        <v>3134</v>
      </c>
      <c r="D12" s="4">
        <v>5412</v>
      </c>
      <c r="E12" s="4">
        <v>5412</v>
      </c>
      <c r="F12" s="4">
        <v>5412</v>
      </c>
      <c r="G12" s="4" t="s">
        <v>15</v>
      </c>
      <c r="H12" s="4">
        <v>3320</v>
      </c>
      <c r="I12" s="4">
        <v>3482</v>
      </c>
      <c r="J12" s="4">
        <v>3320</v>
      </c>
      <c r="K12" s="4">
        <v>3320</v>
      </c>
      <c r="L12" s="4">
        <v>3320</v>
      </c>
    </row>
    <row r="13" spans="1:12" ht="12.75">
      <c r="A13" s="4" t="s">
        <v>59</v>
      </c>
      <c r="B13" s="4">
        <v>10087</v>
      </c>
      <c r="C13" s="4">
        <v>12527</v>
      </c>
      <c r="D13" s="4">
        <v>10087</v>
      </c>
      <c r="E13" s="4">
        <v>10087</v>
      </c>
      <c r="F13" s="4">
        <v>10087</v>
      </c>
      <c r="G13" s="4" t="s">
        <v>17</v>
      </c>
      <c r="H13" s="4">
        <v>1731</v>
      </c>
      <c r="I13" s="4">
        <v>2478</v>
      </c>
      <c r="J13" s="4">
        <v>1731</v>
      </c>
      <c r="K13" s="4">
        <v>1731</v>
      </c>
      <c r="L13" s="4">
        <v>1731</v>
      </c>
    </row>
    <row r="14" spans="1:12" ht="12.75">
      <c r="A14" s="4" t="s">
        <v>60</v>
      </c>
      <c r="B14" s="4"/>
      <c r="C14" s="4"/>
      <c r="D14" s="4"/>
      <c r="E14" s="4"/>
      <c r="F14" s="4"/>
      <c r="G14" s="12" t="s">
        <v>116</v>
      </c>
      <c r="H14" s="12">
        <v>0</v>
      </c>
      <c r="I14" s="12">
        <v>445</v>
      </c>
      <c r="J14" s="12">
        <v>0</v>
      </c>
      <c r="K14" s="12">
        <v>0</v>
      </c>
      <c r="L14" s="12">
        <v>0</v>
      </c>
    </row>
    <row r="15" spans="1:12" ht="12.75">
      <c r="A15" s="4" t="s">
        <v>14</v>
      </c>
      <c r="B15" s="4"/>
      <c r="C15" s="4">
        <v>1258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 t="s">
        <v>74</v>
      </c>
      <c r="B16" s="4">
        <v>1158</v>
      </c>
      <c r="C16" s="4">
        <v>787</v>
      </c>
      <c r="D16" s="4">
        <v>1158</v>
      </c>
      <c r="E16" s="4">
        <v>1158</v>
      </c>
      <c r="F16" s="4">
        <v>1158</v>
      </c>
      <c r="G16" s="4"/>
      <c r="H16" s="4"/>
      <c r="I16" s="4"/>
      <c r="J16" s="4"/>
      <c r="K16" s="4"/>
      <c r="L16" s="4"/>
    </row>
    <row r="17" spans="1:12" ht="12.75">
      <c r="A17" s="9" t="s">
        <v>61</v>
      </c>
      <c r="B17" s="9">
        <f>SUM(B9:B16)</f>
        <v>19897</v>
      </c>
      <c r="C17" s="9">
        <f>SUM(C9:C16)</f>
        <v>20946</v>
      </c>
      <c r="D17" s="9">
        <f>SUM(D9:D16)</f>
        <v>19897</v>
      </c>
      <c r="E17" s="9">
        <f>SUM(E9:E16)</f>
        <v>19897</v>
      </c>
      <c r="F17" s="9">
        <f>SUM(F9:F16)</f>
        <v>19897</v>
      </c>
      <c r="G17" s="9" t="s">
        <v>62</v>
      </c>
      <c r="H17" s="9">
        <f>SUM(H9:H16)</f>
        <v>19897</v>
      </c>
      <c r="I17" s="9">
        <f>SUM(I9:I16)</f>
        <v>20946</v>
      </c>
      <c r="J17" s="9">
        <f>SUM(J9:J16)</f>
        <v>19897</v>
      </c>
      <c r="K17" s="9">
        <f>SUM(K9:K16)</f>
        <v>19897</v>
      </c>
      <c r="L17" s="9">
        <f>SUM(L9:L16)</f>
        <v>19897</v>
      </c>
    </row>
    <row r="18" spans="1:12" ht="12.75">
      <c r="A18" s="9" t="s">
        <v>19</v>
      </c>
      <c r="B18" s="70" t="s">
        <v>63</v>
      </c>
      <c r="C18" s="71"/>
      <c r="D18" s="58" t="s">
        <v>84</v>
      </c>
      <c r="E18" s="58" t="s">
        <v>101</v>
      </c>
      <c r="F18" s="58" t="s">
        <v>102</v>
      </c>
      <c r="G18" s="9" t="s">
        <v>19</v>
      </c>
      <c r="H18" s="70" t="s">
        <v>63</v>
      </c>
      <c r="I18" s="71"/>
      <c r="J18" s="58" t="s">
        <v>84</v>
      </c>
      <c r="K18" s="58" t="s">
        <v>101</v>
      </c>
      <c r="L18" s="58" t="s">
        <v>102</v>
      </c>
    </row>
    <row r="19" spans="1:12" ht="12.75">
      <c r="A19" s="9"/>
      <c r="B19" s="10" t="s">
        <v>114</v>
      </c>
      <c r="C19" s="10" t="s">
        <v>115</v>
      </c>
      <c r="D19" s="59"/>
      <c r="E19" s="59"/>
      <c r="F19" s="59"/>
      <c r="G19" s="9"/>
      <c r="H19" s="10" t="s">
        <v>114</v>
      </c>
      <c r="I19" s="10" t="s">
        <v>115</v>
      </c>
      <c r="J19" s="59"/>
      <c r="K19" s="59"/>
      <c r="L19" s="59"/>
    </row>
    <row r="20" spans="1:12" ht="12.75">
      <c r="A20" s="9" t="s">
        <v>54</v>
      </c>
      <c r="B20" s="9">
        <v>345</v>
      </c>
      <c r="C20" s="9">
        <v>345</v>
      </c>
      <c r="D20" s="9">
        <v>345</v>
      </c>
      <c r="E20" s="9">
        <v>345</v>
      </c>
      <c r="F20" s="9">
        <v>345</v>
      </c>
      <c r="G20" s="9"/>
      <c r="H20" s="9"/>
      <c r="I20" s="9"/>
      <c r="J20" s="9"/>
      <c r="K20" s="9"/>
      <c r="L20" s="9"/>
    </row>
    <row r="21" spans="1:12" ht="12.75">
      <c r="A21" s="12" t="s">
        <v>64</v>
      </c>
      <c r="B21" s="12">
        <v>345</v>
      </c>
      <c r="C21" s="12">
        <v>345</v>
      </c>
      <c r="D21" s="12">
        <v>345</v>
      </c>
      <c r="E21" s="12">
        <v>345</v>
      </c>
      <c r="F21" s="12">
        <v>345</v>
      </c>
      <c r="G21" s="9"/>
      <c r="H21" s="9"/>
      <c r="I21" s="9"/>
      <c r="J21" s="9"/>
      <c r="K21" s="9"/>
      <c r="L21" s="9"/>
    </row>
    <row r="22" spans="1:12" ht="12.75">
      <c r="A22" s="4" t="s">
        <v>65</v>
      </c>
      <c r="B22" s="4">
        <v>2439</v>
      </c>
      <c r="C22" s="4">
        <v>2950</v>
      </c>
      <c r="D22" s="4">
        <v>2439</v>
      </c>
      <c r="E22" s="4">
        <v>2439</v>
      </c>
      <c r="F22" s="4">
        <v>2439</v>
      </c>
      <c r="G22" s="4" t="s">
        <v>21</v>
      </c>
      <c r="H22" s="4">
        <v>0</v>
      </c>
      <c r="I22" s="4">
        <v>112</v>
      </c>
      <c r="J22" s="4">
        <v>0</v>
      </c>
      <c r="K22" s="4"/>
      <c r="L22" s="4"/>
    </row>
    <row r="23" spans="1:12" ht="12.75">
      <c r="A23" s="4" t="s">
        <v>66</v>
      </c>
      <c r="B23" s="4"/>
      <c r="C23" s="4"/>
      <c r="D23" s="4"/>
      <c r="E23" s="4"/>
      <c r="F23" s="4"/>
      <c r="G23" s="4" t="s">
        <v>22</v>
      </c>
      <c r="H23" s="4">
        <v>5984</v>
      </c>
      <c r="I23" s="4">
        <v>6995</v>
      </c>
      <c r="J23" s="4">
        <v>5984</v>
      </c>
      <c r="K23" s="4">
        <v>5984</v>
      </c>
      <c r="L23" s="4">
        <v>5984</v>
      </c>
    </row>
    <row r="24" spans="1:12" ht="12.75">
      <c r="A24" s="4" t="s">
        <v>14</v>
      </c>
      <c r="B24" s="4">
        <v>3200</v>
      </c>
      <c r="C24" s="4">
        <v>3812</v>
      </c>
      <c r="D24" s="4">
        <v>3200</v>
      </c>
      <c r="E24" s="4">
        <v>3200</v>
      </c>
      <c r="F24" s="4">
        <v>3200</v>
      </c>
      <c r="G24" s="4" t="s">
        <v>23</v>
      </c>
      <c r="H24" s="4">
        <v>0</v>
      </c>
      <c r="I24" s="4"/>
      <c r="J24" s="4"/>
      <c r="K24" s="4">
        <v>0</v>
      </c>
      <c r="L24" s="4"/>
    </row>
    <row r="25" spans="1:12" ht="12.75">
      <c r="A25" s="4" t="s">
        <v>67</v>
      </c>
      <c r="B25" s="4"/>
      <c r="C25" s="4"/>
      <c r="D25" s="4"/>
      <c r="E25" s="4"/>
      <c r="F25" s="4"/>
      <c r="G25" s="4" t="s">
        <v>68</v>
      </c>
      <c r="H25" s="4"/>
      <c r="I25" s="4"/>
      <c r="J25" s="4">
        <v>0</v>
      </c>
      <c r="K25" s="4">
        <v>0</v>
      </c>
      <c r="L25" s="4"/>
    </row>
    <row r="26" spans="1:12" ht="12.75">
      <c r="A26" s="9" t="s">
        <v>69</v>
      </c>
      <c r="B26" s="9">
        <f>SUM(B21:B25)</f>
        <v>5984</v>
      </c>
      <c r="C26" s="9">
        <f>SUM(C21:C25)</f>
        <v>7107</v>
      </c>
      <c r="D26" s="9">
        <f>SUM(D22:D25)</f>
        <v>5639</v>
      </c>
      <c r="E26" s="9">
        <f>SUM(E22:E25)</f>
        <v>5639</v>
      </c>
      <c r="F26" s="9">
        <f>SUM(F22:F25)</f>
        <v>5639</v>
      </c>
      <c r="G26" s="9" t="s">
        <v>70</v>
      </c>
      <c r="H26" s="9">
        <f>SUM(H22:H25)</f>
        <v>5984</v>
      </c>
      <c r="I26" s="9">
        <f>SUM(I22:I25)</f>
        <v>7107</v>
      </c>
      <c r="J26" s="9">
        <f>SUM(J22:J25)</f>
        <v>5984</v>
      </c>
      <c r="K26" s="9">
        <f>SUM(K22:K25)</f>
        <v>5984</v>
      </c>
      <c r="L26" s="9">
        <f>SUM(L22:L25)</f>
        <v>5984</v>
      </c>
    </row>
    <row r="27" spans="1:12" ht="12.75">
      <c r="A27" s="9" t="s">
        <v>71</v>
      </c>
      <c r="B27" s="9">
        <f>B17+B26</f>
        <v>25881</v>
      </c>
      <c r="C27" s="9">
        <f>C17+C26</f>
        <v>28053</v>
      </c>
      <c r="D27" s="9">
        <f>D17+D26</f>
        <v>25536</v>
      </c>
      <c r="E27" s="9">
        <f>E17+E26</f>
        <v>25536</v>
      </c>
      <c r="F27" s="9">
        <f>F17+F26</f>
        <v>25536</v>
      </c>
      <c r="G27" s="9" t="s">
        <v>72</v>
      </c>
      <c r="H27" s="9">
        <f>H17+H26</f>
        <v>25881</v>
      </c>
      <c r="I27" s="9">
        <f>I17+I26</f>
        <v>28053</v>
      </c>
      <c r="J27" s="9">
        <f>J17+J26</f>
        <v>25881</v>
      </c>
      <c r="K27" s="9">
        <f>K17+K26</f>
        <v>25881</v>
      </c>
      <c r="L27" s="9">
        <f>L17+L26</f>
        <v>25881</v>
      </c>
    </row>
  </sheetData>
  <mergeCells count="18">
    <mergeCell ref="L18:L19"/>
    <mergeCell ref="D18:D19"/>
    <mergeCell ref="E18:E19"/>
    <mergeCell ref="F18:F19"/>
    <mergeCell ref="B18:C18"/>
    <mergeCell ref="H18:I18"/>
    <mergeCell ref="J18:J19"/>
    <mergeCell ref="K18:K19"/>
    <mergeCell ref="A2:L2"/>
    <mergeCell ref="A3:L3"/>
    <mergeCell ref="B6:C6"/>
    <mergeCell ref="H6:I6"/>
    <mergeCell ref="D6:D7"/>
    <mergeCell ref="E6:E7"/>
    <mergeCell ref="F6:F7"/>
    <mergeCell ref="J6:J7"/>
    <mergeCell ref="K6:K7"/>
    <mergeCell ref="L6:L7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Szilvi</cp:lastModifiedBy>
  <cp:lastPrinted>2015-05-19T05:03:25Z</cp:lastPrinted>
  <dcterms:created xsi:type="dcterms:W3CDTF">2005-02-02T12:55:18Z</dcterms:created>
  <dcterms:modified xsi:type="dcterms:W3CDTF">2015-05-24T13:59:26Z</dcterms:modified>
  <cp:category/>
  <cp:version/>
  <cp:contentType/>
  <cp:contentStatus/>
</cp:coreProperties>
</file>