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9A9A440B-6A60-47C2-8C09-63D2DA05EDB9}" xr6:coauthVersionLast="36" xr6:coauthVersionMax="36" xr10:uidLastSave="{00000000-0000-0000-0000-000000000000}"/>
  <bookViews>
    <workbookView xWindow="0" yWindow="0" windowWidth="20490" windowHeight="7245" xr2:uid="{A76B1A2F-C2A7-4243-BF6B-70E54962FFA4}"/>
  </bookViews>
  <sheets>
    <sheet name="9.2.3. sz. mell." sheetId="1" r:id="rId1"/>
  </sheets>
  <definedNames>
    <definedName name="_xlnm.Print_Titles" localSheetId="0">'9.2.3. sz. mell.'!$1:$6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46" i="1"/>
  <c r="C58" i="1" s="1"/>
  <c r="C41" i="1"/>
  <c r="C38" i="1" s="1"/>
  <c r="C31" i="1"/>
  <c r="C26" i="1"/>
  <c r="C20" i="1"/>
  <c r="C19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<sst xmlns="http://schemas.openxmlformats.org/spreadsheetml/2006/main" count="113" uniqueCount="99">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</sst>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42AFDF3C-5135-48DC-BB6C-01E3B1B96C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3B7CE-4874-4781-9644-9F02AA82949F}">
  <sheetPr codeName="Munka14">
    <tabColor rgb="FF92D050"/>
  </sheetPr>
  <dimension ref="A1:D61"/>
  <sheetViews>
    <sheetView tabSelected="1" view="pageLayout" zoomScaleNormal="130" workbookViewId="0">
      <selection activeCell="C1" sqref="C1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5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6280164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4150000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1229000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8" customFormat="1" ht="12" customHeight="1" x14ac:dyDescent="0.2">
      <c r="A17" s="32" t="s">
        <v>32</v>
      </c>
      <c r="B17" s="33" t="s">
        <v>33</v>
      </c>
      <c r="C17" s="37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5" t="s">
        <v>37</v>
      </c>
      <c r="C19" s="40">
        <f>100000+501164</f>
        <v>601164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1" t="s">
        <v>41</v>
      </c>
      <c r="C21" s="37"/>
    </row>
    <row r="22" spans="1:3" s="38" customFormat="1" ht="12" customHeight="1" x14ac:dyDescent="0.2">
      <c r="A22" s="32" t="s">
        <v>42</v>
      </c>
      <c r="B22" s="33" t="s">
        <v>43</v>
      </c>
      <c r="C22" s="37"/>
    </row>
    <row r="23" spans="1:3" s="38" customFormat="1" ht="12" customHeight="1" x14ac:dyDescent="0.2">
      <c r="A23" s="32" t="s">
        <v>44</v>
      </c>
      <c r="B23" s="33" t="s">
        <v>45</v>
      </c>
      <c r="C23" s="37"/>
    </row>
    <row r="24" spans="1:3" s="38" customFormat="1" ht="12" customHeight="1" thickBot="1" x14ac:dyDescent="0.25">
      <c r="A24" s="32" t="s">
        <v>46</v>
      </c>
      <c r="B24" s="33" t="s">
        <v>47</v>
      </c>
      <c r="C24" s="37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 x14ac:dyDescent="0.2">
      <c r="A27" s="45" t="s">
        <v>52</v>
      </c>
      <c r="B27" s="46" t="s">
        <v>53</v>
      </c>
      <c r="C27" s="47"/>
    </row>
    <row r="28" spans="1:3" s="38" customFormat="1" ht="12" customHeight="1" x14ac:dyDescent="0.2">
      <c r="A28" s="45" t="s">
        <v>54</v>
      </c>
      <c r="B28" s="46" t="s">
        <v>43</v>
      </c>
      <c r="C28" s="37"/>
    </row>
    <row r="29" spans="1:3" s="38" customFormat="1" ht="12" customHeight="1" x14ac:dyDescent="0.2">
      <c r="A29" s="45" t="s">
        <v>55</v>
      </c>
      <c r="B29" s="48" t="s">
        <v>56</v>
      </c>
      <c r="C29" s="37"/>
    </row>
    <row r="30" spans="1:3" s="38" customFormat="1" ht="12" customHeight="1" thickBot="1" x14ac:dyDescent="0.25">
      <c r="A30" s="32" t="s">
        <v>57</v>
      </c>
      <c r="B30" s="49" t="s">
        <v>58</v>
      </c>
      <c r="C30" s="50"/>
    </row>
    <row r="31" spans="1:3" s="38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 x14ac:dyDescent="0.2">
      <c r="A32" s="45" t="s">
        <v>61</v>
      </c>
      <c r="B32" s="46" t="s">
        <v>62</v>
      </c>
      <c r="C32" s="47"/>
    </row>
    <row r="33" spans="1:4" s="38" customFormat="1" ht="12" customHeight="1" x14ac:dyDescent="0.2">
      <c r="A33" s="45" t="s">
        <v>63</v>
      </c>
      <c r="B33" s="48" t="s">
        <v>64</v>
      </c>
      <c r="C33" s="51"/>
    </row>
    <row r="34" spans="1:4" s="38" customFormat="1" ht="12" customHeight="1" thickBot="1" x14ac:dyDescent="0.25">
      <c r="A34" s="32" t="s">
        <v>65</v>
      </c>
      <c r="B34" s="49" t="s">
        <v>66</v>
      </c>
      <c r="C34" s="50"/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2"/>
    </row>
    <row r="37" spans="1:4" s="28" customFormat="1" ht="12" customHeight="1" thickBot="1" x14ac:dyDescent="0.25">
      <c r="A37" s="19" t="s">
        <v>71</v>
      </c>
      <c r="B37" s="43" t="s">
        <v>72</v>
      </c>
      <c r="C37" s="53">
        <f>+C8+C20+C25+C26+C31+C35+C36</f>
        <v>6280164</v>
      </c>
    </row>
    <row r="38" spans="1:4" s="28" customFormat="1" ht="12" customHeight="1" thickBot="1" x14ac:dyDescent="0.25">
      <c r="A38" s="54" t="s">
        <v>73</v>
      </c>
      <c r="B38" s="43" t="s">
        <v>74</v>
      </c>
      <c r="C38" s="53">
        <f>+C39+C40+C41</f>
        <v>200086219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5"/>
    </row>
    <row r="40" spans="1:4" s="28" customFormat="1" ht="12" customHeight="1" x14ac:dyDescent="0.2">
      <c r="A40" s="45" t="s">
        <v>77</v>
      </c>
      <c r="B40" s="48" t="s">
        <v>78</v>
      </c>
      <c r="C40" s="51"/>
    </row>
    <row r="41" spans="1:4" s="38" customFormat="1" ht="12" customHeight="1" thickBot="1" x14ac:dyDescent="0.25">
      <c r="A41" s="32" t="s">
        <v>79</v>
      </c>
      <c r="B41" s="49" t="s">
        <v>80</v>
      </c>
      <c r="C41" s="50">
        <f>202666658-1388819+62043+1690824-2944487</f>
        <v>200086219</v>
      </c>
    </row>
    <row r="42" spans="1:4" s="38" customFormat="1" ht="15" customHeight="1" thickBot="1" x14ac:dyDescent="0.25">
      <c r="A42" s="54" t="s">
        <v>81</v>
      </c>
      <c r="B42" s="56" t="s">
        <v>82</v>
      </c>
      <c r="C42" s="57">
        <f>+C37+C38</f>
        <v>206366383</v>
      </c>
    </row>
    <row r="43" spans="1:4" s="38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2" t="s">
        <v>14</v>
      </c>
      <c r="B46" s="43" t="s">
        <v>84</v>
      </c>
      <c r="C46" s="27">
        <f>SUM(C47:C51)</f>
        <v>201446403</v>
      </c>
    </row>
    <row r="47" spans="1:4" ht="12" customHeight="1" x14ac:dyDescent="0.2">
      <c r="A47" s="32" t="s">
        <v>16</v>
      </c>
      <c r="B47" s="41" t="s">
        <v>85</v>
      </c>
      <c r="C47" s="47">
        <f>134654515-569836+152400+1337422+71400-2500000+36000</f>
        <v>133181901</v>
      </c>
    </row>
    <row r="48" spans="1:4" ht="12" customHeight="1" x14ac:dyDescent="0.2">
      <c r="A48" s="32" t="s">
        <v>18</v>
      </c>
      <c r="B48" s="33" t="s">
        <v>86</v>
      </c>
      <c r="C48" s="34">
        <f>28757160-416745+98926+62043+268072+13930-487500+7013</f>
        <v>28302899</v>
      </c>
    </row>
    <row r="49" spans="1:3" ht="12" customHeight="1" x14ac:dyDescent="0.2">
      <c r="A49" s="32" t="s">
        <v>20</v>
      </c>
      <c r="B49" s="33" t="s">
        <v>87</v>
      </c>
      <c r="C49" s="34">
        <f>40114003-152400</f>
        <v>39961603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4919980</v>
      </c>
    </row>
    <row r="53" spans="1:3" s="66" customFormat="1" ht="12" customHeight="1" x14ac:dyDescent="0.2">
      <c r="A53" s="32" t="s">
        <v>40</v>
      </c>
      <c r="B53" s="41" t="s">
        <v>91</v>
      </c>
      <c r="C53" s="47">
        <v>4919980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7" t="s">
        <v>96</v>
      </c>
      <c r="C58" s="68">
        <f>+C46+C52+C57</f>
        <v>206366383</v>
      </c>
    </row>
    <row r="59" spans="1:3" ht="15" customHeight="1" thickBot="1" x14ac:dyDescent="0.25">
      <c r="C59" s="70"/>
    </row>
    <row r="60" spans="1:3" ht="14.25" customHeight="1" thickBot="1" x14ac:dyDescent="0.25">
      <c r="A60" s="71" t="s">
        <v>97</v>
      </c>
      <c r="B60" s="72"/>
      <c r="C60" s="73">
        <v>46.58</v>
      </c>
    </row>
    <row r="61" spans="1:3" ht="13.5" thickBot="1" x14ac:dyDescent="0.25">
      <c r="A61" s="71" t="s">
        <v>98</v>
      </c>
      <c r="B61" s="72"/>
      <c r="C61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&amp;R14.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2018-09-28T10:35:55Z</dcterms:created>
  <dcterms:modified xsi:type="dcterms:W3CDTF">2018-09-28T10:35:55Z</dcterms:modified>
</cp:coreProperties>
</file>