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 évi költségvetés\2019. évi IV. módosított költségvetés\"/>
    </mc:Choice>
  </mc:AlternateContent>
  <xr:revisionPtr revIDLastSave="0" documentId="13_ncr:1_{3A2DDF60-B922-45A1-9B53-D7E83A32BA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.m.ktgv.tájék.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O26" i="1"/>
  <c r="O25" i="1"/>
  <c r="O24" i="1"/>
  <c r="O23" i="1"/>
  <c r="O22" i="1"/>
  <c r="O21" i="1"/>
  <c r="O20" i="1"/>
  <c r="O19" i="1"/>
  <c r="O18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O14" i="1"/>
  <c r="O13" i="1"/>
  <c r="O12" i="1"/>
  <c r="O11" i="1"/>
  <c r="O10" i="1"/>
  <c r="O9" i="1"/>
  <c r="O7" i="1"/>
  <c r="K29" i="1" l="1"/>
  <c r="C29" i="1"/>
  <c r="I29" i="1"/>
  <c r="E29" i="1"/>
  <c r="F29" i="1"/>
  <c r="H29" i="1"/>
  <c r="G29" i="1"/>
  <c r="D29" i="1"/>
  <c r="J29" i="1"/>
  <c r="N29" i="1"/>
  <c r="L29" i="1"/>
  <c r="M29" i="1"/>
  <c r="O28" i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16" i="1"/>
  <c r="O29" i="1" l="1"/>
  <c r="O30" i="1"/>
</calcChain>
</file>

<file path=xl/sharedStrings.xml><?xml version="1.0" encoding="utf-8"?>
<sst xmlns="http://schemas.openxmlformats.org/spreadsheetml/2006/main" count="68" uniqueCount="57">
  <si>
    <t>3.számú tájékoztató tábla</t>
  </si>
  <si>
    <t xml:space="preserve"> forintban 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</si>
  <si>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</si>
  <si>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</si>
  <si>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</si>
  <si>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</si>
  <si>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</si>
  <si>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</si>
  <si>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</si>
  <si>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</si>
  <si>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</si>
  <si>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</si>
  <si>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</si>
  <si>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</si>
  <si>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</si>
  <si>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</si>
  <si>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</si>
  <si>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</si>
  <si>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</si>
  <si>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</si>
  <si>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</si>
  <si>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</si>
  <si>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</si>
  <si>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</si>
  <si>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</si>
  <si>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</si>
  <si>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</si>
  <si>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</si>
  <si>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</si>
  <si>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</si>
  <si>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</si>
  <si>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</si>
  <si>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</si>
  <si>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</si>
  <si>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</si>
  <si>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</si>
  <si>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</si>
  <si>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</si>
  <si>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</si>
  <si>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</si>
  <si>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Személyi juttatások</t>
  </si>
  <si>
    <t>Munkaadókat terhelő járulékok és szociális hozzájárulási adó</t>
  </si>
  <si>
    <t>Dologi  kiadások</t>
  </si>
  <si>
    <t>Tartalék</t>
  </si>
  <si>
    <t>Ellátottak pénzbeli juttatásai</t>
  </si>
  <si>
    <t xml:space="preserve"> Egyéb működési célú kiadások</t>
  </si>
  <si>
    <t>Beruházások</t>
  </si>
  <si>
    <t>Felújítások</t>
  </si>
  <si>
    <t>Egyéb felhalmozási kiadások</t>
  </si>
  <si>
    <t>Finanszírozási kiadások</t>
  </si>
  <si>
    <t>Kiadások összesen:</t>
  </si>
  <si>
    <t>Egyenleg</t>
  </si>
  <si>
    <t>ELŐIRÁNYZAT FELHASZNÁLÁSI TERV</t>
  </si>
  <si>
    <t>2019. évre</t>
  </si>
  <si>
    <t>Halmozott egyenleg</t>
  </si>
  <si>
    <t>Alattyán Község Önkormányzata</t>
  </si>
  <si>
    <t>Alattyán, 2020.07.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</si>
</sst>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b/>
      <sz val="12"/>
      <color rgb="FF000000"/>
      <name val="Times"/>
    </font>
    <font>
      <sz val="12"/>
      <color rgb="FF000000"/>
      <name val="Times"/>
    </font>
    <font>
      <b/>
      <i/>
      <sz val="10"/>
      <color rgb="FF000000"/>
      <name val="Times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Times New Roman CE"/>
      <family val="1"/>
      <charset val="238"/>
    </font>
    <font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8"/>
      <name val="Times New Roman CE"/>
      <charset val="238"/>
    </font>
    <font>
      <sz val="11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3" fillId="0" borderId="0"/>
    <xf numFmtId="0" fontId="13" fillId="0" borderId="0"/>
  </cellStyleXfs>
  <cellXfs count="54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>
      <alignment horizontal="right"/>
    </xf>
    <xf numFmtId="3" fontId="6" fillId="0" borderId="0" xfId="0" applyNumberFormat="1" applyFont="1" applyFill="1" applyAlignment="1">
      <alignment vertical="center" wrapText="1"/>
    </xf>
    <xf numFmtId="3" fontId="0" fillId="0" borderId="0" xfId="0" applyNumberFormat="1" applyFont="1" applyAlignment="1"/>
    <xf numFmtId="0" fontId="8" fillId="0" borderId="2" xfId="1" applyFont="1" applyFill="1" applyBorder="1" applyAlignment="1" applyProtection="1">
      <alignment horizontal="center" vertical="center"/>
    </xf>
    <xf numFmtId="3" fontId="8" fillId="0" borderId="2" xfId="1" applyNumberFormat="1" applyFont="1" applyFill="1" applyBorder="1" applyAlignment="1" applyProtection="1">
      <alignment horizontal="center" vertical="center"/>
    </xf>
    <xf numFmtId="3" fontId="8" fillId="0" borderId="3" xfId="1" applyNumberFormat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left" vertical="center" wrapText="1" indent="1"/>
    </xf>
    <xf numFmtId="3" fontId="10" fillId="0" borderId="5" xfId="1" applyNumberFormat="1" applyFont="1" applyFill="1" applyBorder="1" applyAlignment="1" applyProtection="1">
      <alignment vertical="center"/>
      <protection locked="0"/>
    </xf>
    <xf numFmtId="0" fontId="10" fillId="0" borderId="7" xfId="1" applyFont="1" applyFill="1" applyBorder="1" applyAlignment="1" applyProtection="1">
      <alignment horizontal="left" vertical="center" wrapText="1" indent="1"/>
    </xf>
    <xf numFmtId="3" fontId="10" fillId="0" borderId="7" xfId="1" applyNumberFormat="1" applyFont="1" applyFill="1" applyBorder="1" applyAlignment="1" applyProtection="1">
      <alignment vertical="center"/>
      <protection locked="0"/>
    </xf>
    <xf numFmtId="0" fontId="10" fillId="0" borderId="9" xfId="1" applyFont="1" applyFill="1" applyBorder="1" applyAlignment="1" applyProtection="1">
      <alignment horizontal="left" vertical="center" wrapText="1" indent="1"/>
    </xf>
    <xf numFmtId="3" fontId="10" fillId="0" borderId="9" xfId="1" applyNumberFormat="1" applyFont="1" applyFill="1" applyBorder="1" applyAlignment="1" applyProtection="1">
      <alignment vertical="center"/>
      <protection locked="0"/>
    </xf>
    <xf numFmtId="0" fontId="10" fillId="0" borderId="7" xfId="1" applyFont="1" applyFill="1" applyBorder="1" applyAlignment="1" applyProtection="1">
      <alignment horizontal="left" vertical="center" indent="1"/>
    </xf>
    <xf numFmtId="0" fontId="8" fillId="0" borderId="11" xfId="1" applyFont="1" applyFill="1" applyBorder="1" applyAlignment="1" applyProtection="1">
      <alignment horizontal="left" vertical="center" indent="1"/>
    </xf>
    <xf numFmtId="3" fontId="11" fillId="0" borderId="11" xfId="1" applyNumberFormat="1" applyFont="1" applyFill="1" applyBorder="1" applyAlignment="1" applyProtection="1">
      <alignment vertical="center"/>
    </xf>
    <xf numFmtId="0" fontId="0" fillId="0" borderId="0" xfId="0"/>
    <xf numFmtId="3" fontId="9" fillId="0" borderId="0" xfId="1" applyNumberFormat="1" applyFont="1" applyFill="1" applyBorder="1" applyAlignment="1" applyProtection="1">
      <alignment horizontal="left" vertical="center" indent="1"/>
    </xf>
    <xf numFmtId="3" fontId="10" fillId="0" borderId="12" xfId="1" applyNumberFormat="1" applyFont="1" applyFill="1" applyBorder="1" applyAlignment="1" applyProtection="1">
      <alignment vertical="center"/>
      <protection locked="0"/>
    </xf>
    <xf numFmtId="0" fontId="10" fillId="0" borderId="13" xfId="1" applyFont="1" applyFill="1" applyBorder="1" applyAlignment="1" applyProtection="1">
      <alignment horizontal="left" vertical="center" indent="1"/>
    </xf>
    <xf numFmtId="0" fontId="8" fillId="0" borderId="2" xfId="1" applyFont="1" applyFill="1" applyBorder="1" applyAlignment="1" applyProtection="1">
      <alignment horizontal="left" indent="1"/>
    </xf>
    <xf numFmtId="3" fontId="11" fillId="0" borderId="2" xfId="1" applyNumberFormat="1" applyFont="1" applyFill="1" applyBorder="1" applyProtection="1"/>
    <xf numFmtId="3" fontId="11" fillId="0" borderId="3" xfId="1" applyNumberFormat="1" applyFont="1" applyFill="1" applyBorder="1" applyProtection="1"/>
    <xf numFmtId="0" fontId="12" fillId="0" borderId="1" xfId="1" applyFont="1" applyFill="1" applyBorder="1" applyProtection="1">
      <protection locked="0"/>
    </xf>
    <xf numFmtId="3" fontId="12" fillId="0" borderId="1" xfId="1" applyNumberFormat="1" applyFont="1" applyFill="1" applyBorder="1" applyProtection="1">
      <protection locked="0"/>
    </xf>
    <xf numFmtId="0" fontId="8" fillId="0" borderId="15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left" vertical="center" indent="1"/>
    </xf>
    <xf numFmtId="0" fontId="10" fillId="0" borderId="17" xfId="1" applyFont="1" applyFill="1" applyBorder="1" applyAlignment="1" applyProtection="1">
      <alignment horizontal="left" vertical="center" indent="1"/>
    </xf>
    <xf numFmtId="0" fontId="10" fillId="0" borderId="18" xfId="1" applyFont="1" applyFill="1" applyBorder="1" applyAlignment="1" applyProtection="1">
      <alignment horizontal="left" vertical="center" indent="1"/>
    </xf>
    <xf numFmtId="0" fontId="10" fillId="0" borderId="0" xfId="1" applyFont="1" applyFill="1" applyBorder="1" applyAlignment="1" applyProtection="1">
      <alignment horizontal="left" vertical="center" indent="1"/>
    </xf>
    <xf numFmtId="0" fontId="10" fillId="0" borderId="19" xfId="1" applyFont="1" applyFill="1" applyBorder="1" applyAlignment="1" applyProtection="1">
      <alignment horizontal="left" vertical="center" indent="1"/>
    </xf>
    <xf numFmtId="0" fontId="12" fillId="0" borderId="0" xfId="1" applyFont="1" applyFill="1" applyProtection="1"/>
    <xf numFmtId="3" fontId="14" fillId="0" borderId="1" xfId="0" applyNumberFormat="1" applyFont="1" applyBorder="1"/>
    <xf numFmtId="3" fontId="14" fillId="0" borderId="1" xfId="0" applyNumberFormat="1" applyFont="1" applyBorder="1" applyAlignment="1">
      <alignment horizontal="right"/>
    </xf>
    <xf numFmtId="3" fontId="15" fillId="0" borderId="1" xfId="0" applyNumberFormat="1" applyFont="1" applyBorder="1"/>
    <xf numFmtId="3" fontId="15" fillId="0" borderId="20" xfId="0" applyNumberFormat="1" applyFont="1" applyBorder="1"/>
    <xf numFmtId="0" fontId="5" fillId="0" borderId="0" xfId="0" applyFont="1" applyAlignment="1"/>
    <xf numFmtId="3" fontId="16" fillId="0" borderId="0" xfId="0" applyNumberFormat="1" applyFont="1" applyAlignment="1">
      <alignment horizontal="center" vertical="center"/>
    </xf>
    <xf numFmtId="3" fontId="10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9" fillId="0" borderId="4" xfId="1" applyFont="1" applyFill="1" applyBorder="1" applyAlignment="1" applyProtection="1">
      <alignment horizontal="left" vertical="center" indent="1"/>
    </xf>
    <xf numFmtId="3" fontId="0" fillId="0" borderId="0" xfId="0" applyNumberFormat="1" applyFont="1" applyFill="1" applyAlignment="1"/>
    <xf numFmtId="0" fontId="0" fillId="0" borderId="0" xfId="0" applyFont="1" applyFill="1" applyAlignment="1"/>
    <xf numFmtId="3" fontId="10" fillId="0" borderId="6" xfId="1" applyNumberFormat="1" applyFont="1" applyFill="1" applyBorder="1" applyAlignment="1" applyProtection="1">
      <alignment vertical="center"/>
    </xf>
    <xf numFmtId="3" fontId="10" fillId="0" borderId="8" xfId="1" applyNumberFormat="1" applyFont="1" applyFill="1" applyBorder="1" applyAlignment="1" applyProtection="1">
      <alignment vertical="center"/>
    </xf>
    <xf numFmtId="3" fontId="10" fillId="0" borderId="10" xfId="1" applyNumberFormat="1" applyFont="1" applyFill="1" applyBorder="1" applyAlignment="1" applyProtection="1">
      <alignment vertical="center"/>
    </xf>
    <xf numFmtId="3" fontId="11" fillId="0" borderId="4" xfId="1" applyNumberFormat="1" applyFont="1" applyFill="1" applyBorder="1" applyAlignment="1" applyProtection="1">
      <alignment vertical="center"/>
    </xf>
    <xf numFmtId="3" fontId="10" fillId="0" borderId="14" xfId="1" applyNumberFormat="1" applyFont="1" applyFill="1" applyBorder="1" applyAlignment="1" applyProtection="1">
      <alignment vertical="center"/>
    </xf>
  </cellXfs>
  <cellStyles count="4">
    <cellStyle name="Normál" xfId="0" builtinId="0"/>
    <cellStyle name="Normál 2" xfId="2" xr:uid="{00000000-0005-0000-0000-000001000000}"/>
    <cellStyle name="Normál 5" xfId="3" xr:uid="{00000000-0005-0000-0000-000002000000}"/>
    <cellStyle name="Normál_SEGEDLETEK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00"/>
  <sheetViews>
    <sheetView tabSelected="1" topLeftCell="B1" workbookViewId="0">
      <selection activeCell="Q8" sqref="Q8"/>
    </sheetView>
  </sheetViews>
  <sheetFormatPr defaultColWidth="14.42578125" defaultRowHeight="15" customHeight="1" x14ac:dyDescent="0.25"/>
  <cols>
    <col min="1" max="1" width="7.42578125" customWidth="1"/>
    <col min="2" max="2" width="25.7109375" customWidth="1"/>
    <col min="3" max="3" width="11" customWidth="1"/>
    <col min="4" max="5" width="9.5703125" customWidth="1"/>
    <col min="6" max="6" width="9.85546875" customWidth="1"/>
    <col min="7" max="7" width="10.140625" customWidth="1"/>
    <col min="8" max="8" width="9.85546875" customWidth="1"/>
    <col min="9" max="9" width="9.5703125" customWidth="1"/>
    <col min="10" max="10" width="10.5703125" customWidth="1"/>
    <col min="11" max="11" width="10.28515625" customWidth="1"/>
    <col min="12" max="12" width="10" customWidth="1"/>
    <col min="13" max="13" width="9.5703125" customWidth="1"/>
    <col min="14" max="14" width="10" customWidth="1"/>
    <col min="15" max="15" width="10.28515625" customWidth="1"/>
    <col min="16" max="16" width="6.5703125" customWidth="1"/>
  </cols>
  <sheetData>
    <row r="1" spans="1:23" x14ac:dyDescent="0.25">
      <c r="A1" s="39" t="s">
        <v>55</v>
      </c>
      <c r="B1" s="1"/>
      <c r="C1" s="1"/>
      <c r="D1" s="1"/>
      <c r="E1" s="1"/>
      <c r="F1" s="1"/>
      <c r="G1" s="1"/>
      <c r="H1" s="1"/>
      <c r="I1" s="1"/>
      <c r="J1" s="42" t="s">
        <v>0</v>
      </c>
      <c r="K1" s="43"/>
      <c r="L1" s="43"/>
      <c r="M1" s="43"/>
      <c r="N1" s="43"/>
      <c r="O1" s="43"/>
      <c r="P1" s="1"/>
    </row>
    <row r="2" spans="1:23" x14ac:dyDescent="0.25">
      <c r="A2" s="44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</row>
    <row r="3" spans="1:23" ht="15.75" customHeight="1" x14ac:dyDescent="0.25">
      <c r="A3" s="2"/>
      <c r="B3" s="2"/>
      <c r="C3" s="2"/>
      <c r="D3" s="2"/>
      <c r="E3" s="2"/>
      <c r="F3" s="2"/>
      <c r="G3" s="44" t="s">
        <v>53</v>
      </c>
      <c r="H3" s="45"/>
      <c r="I3" s="2"/>
      <c r="J3" s="2"/>
      <c r="K3" s="2"/>
      <c r="L3" s="2"/>
      <c r="M3" s="2"/>
      <c r="N3" s="2"/>
      <c r="O3" s="2"/>
      <c r="P3" s="1"/>
    </row>
    <row r="4" spans="1:23" ht="16.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1</v>
      </c>
      <c r="P4" s="1"/>
    </row>
    <row r="5" spans="1:23" ht="24.75" thickBot="1" x14ac:dyDescent="0.3">
      <c r="A5" s="28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9" t="s">
        <v>16</v>
      </c>
      <c r="P5" s="1"/>
    </row>
    <row r="6" spans="1:23" ht="15.75" thickBot="1" x14ac:dyDescent="0.3">
      <c r="A6" s="29" t="s">
        <v>17</v>
      </c>
      <c r="B6" s="46" t="s">
        <v>18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"/>
    </row>
    <row r="7" spans="1:23" ht="25.5" customHeight="1" x14ac:dyDescent="0.25">
      <c r="A7" s="30" t="s">
        <v>19</v>
      </c>
      <c r="B7" s="10" t="s">
        <v>20</v>
      </c>
      <c r="C7" s="40">
        <v>17000000</v>
      </c>
      <c r="D7" s="11">
        <v>11500000</v>
      </c>
      <c r="E7" s="11">
        <v>11500000</v>
      </c>
      <c r="F7" s="11">
        <v>11500000</v>
      </c>
      <c r="G7" s="11">
        <v>11500000</v>
      </c>
      <c r="H7" s="11">
        <v>12500000</v>
      </c>
      <c r="I7" s="11">
        <v>12500000</v>
      </c>
      <c r="J7" s="11">
        <v>12500000</v>
      </c>
      <c r="K7" s="11">
        <v>11500000</v>
      </c>
      <c r="L7" s="11">
        <v>19000000</v>
      </c>
      <c r="M7" s="11">
        <v>12000000</v>
      </c>
      <c r="N7" s="11">
        <v>9900164</v>
      </c>
      <c r="O7" s="49">
        <f t="shared" ref="O7:O16" si="0">SUM(C7:N7)</f>
        <v>152900164</v>
      </c>
      <c r="P7" s="1"/>
      <c r="Q7" s="41"/>
      <c r="R7" s="41"/>
      <c r="S7" s="6"/>
      <c r="V7" s="6"/>
      <c r="W7" s="6"/>
    </row>
    <row r="8" spans="1:23" ht="19.5" customHeight="1" x14ac:dyDescent="0.25">
      <c r="A8" s="31" t="s">
        <v>21</v>
      </c>
      <c r="B8" s="12" t="s">
        <v>22</v>
      </c>
      <c r="C8" s="13">
        <v>1290643</v>
      </c>
      <c r="D8" s="13">
        <v>2600000</v>
      </c>
      <c r="E8" s="13">
        <v>4000000</v>
      </c>
      <c r="F8" s="13">
        <v>18000000</v>
      </c>
      <c r="G8" s="13">
        <v>23000000</v>
      </c>
      <c r="H8" s="13">
        <v>6000000</v>
      </c>
      <c r="I8" s="13">
        <v>10000000</v>
      </c>
      <c r="J8" s="13">
        <v>7000000</v>
      </c>
      <c r="K8" s="13">
        <v>21000000</v>
      </c>
      <c r="L8" s="13">
        <v>9000000</v>
      </c>
      <c r="M8" s="13">
        <v>9700000</v>
      </c>
      <c r="N8" s="13">
        <v>9971866</v>
      </c>
      <c r="O8" s="50">
        <f>SUM(C8:N8)</f>
        <v>121562509</v>
      </c>
      <c r="P8" s="1"/>
      <c r="R8" s="47"/>
      <c r="S8" s="6"/>
      <c r="T8" s="6"/>
      <c r="U8" s="6"/>
      <c r="V8" s="6"/>
      <c r="W8" s="6"/>
    </row>
    <row r="9" spans="1:23" ht="24" customHeight="1" x14ac:dyDescent="0.25">
      <c r="A9" s="31" t="s">
        <v>23</v>
      </c>
      <c r="B9" s="14" t="s">
        <v>24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51">
        <f t="shared" si="0"/>
        <v>0</v>
      </c>
      <c r="P9" s="1"/>
      <c r="R9" s="47"/>
      <c r="S9" s="6"/>
      <c r="T9" s="6"/>
      <c r="U9" s="6"/>
      <c r="V9" s="6"/>
      <c r="W9" s="6"/>
    </row>
    <row r="10" spans="1:23" x14ac:dyDescent="0.25">
      <c r="A10" s="31" t="s">
        <v>25</v>
      </c>
      <c r="B10" s="16" t="s">
        <v>26</v>
      </c>
      <c r="C10" s="13">
        <v>5000000</v>
      </c>
      <c r="D10" s="13"/>
      <c r="E10" s="13">
        <v>29000000</v>
      </c>
      <c r="F10" s="13"/>
      <c r="G10" s="13"/>
      <c r="H10" s="13"/>
      <c r="I10" s="13"/>
      <c r="J10" s="13"/>
      <c r="K10" s="13">
        <v>29000000</v>
      </c>
      <c r="L10" s="13"/>
      <c r="M10" s="13"/>
      <c r="N10" s="13">
        <v>2200000</v>
      </c>
      <c r="O10" s="50">
        <f t="shared" si="0"/>
        <v>65200000</v>
      </c>
      <c r="P10" s="1"/>
      <c r="R10" s="47"/>
      <c r="S10" s="6"/>
      <c r="T10" s="6"/>
      <c r="U10" s="6"/>
      <c r="V10" s="6"/>
      <c r="W10" s="6"/>
    </row>
    <row r="11" spans="1:23" x14ac:dyDescent="0.25">
      <c r="A11" s="31" t="s">
        <v>27</v>
      </c>
      <c r="B11" s="16" t="s">
        <v>28</v>
      </c>
      <c r="C11" s="13">
        <v>1400000</v>
      </c>
      <c r="D11" s="13">
        <v>1400000</v>
      </c>
      <c r="E11" s="13">
        <v>1400000</v>
      </c>
      <c r="F11" s="13">
        <v>1400000</v>
      </c>
      <c r="G11" s="13">
        <v>1400000</v>
      </c>
      <c r="H11" s="13">
        <v>1400000</v>
      </c>
      <c r="I11" s="13">
        <v>1400000</v>
      </c>
      <c r="J11" s="13">
        <v>1400000</v>
      </c>
      <c r="K11" s="13">
        <v>2000000</v>
      </c>
      <c r="L11" s="13">
        <v>2100000</v>
      </c>
      <c r="M11" s="13">
        <v>2100000</v>
      </c>
      <c r="N11" s="13">
        <v>1771016</v>
      </c>
      <c r="O11" s="50">
        <f t="shared" si="0"/>
        <v>19171016</v>
      </c>
      <c r="P11" s="1"/>
      <c r="R11" s="47"/>
      <c r="S11" s="6"/>
      <c r="T11" s="6"/>
      <c r="U11" s="6"/>
      <c r="V11" s="6"/>
      <c r="W11" s="6"/>
    </row>
    <row r="12" spans="1:23" x14ac:dyDescent="0.25">
      <c r="A12" s="31" t="s">
        <v>29</v>
      </c>
      <c r="B12" s="16" t="s">
        <v>30</v>
      </c>
      <c r="C12" s="13"/>
      <c r="D12" s="13"/>
      <c r="E12" s="13"/>
      <c r="F12" s="13"/>
      <c r="G12" s="13"/>
      <c r="H12" s="13">
        <v>130000</v>
      </c>
      <c r="I12" s="13">
        <v>130000</v>
      </c>
      <c r="J12" s="13"/>
      <c r="K12" s="13"/>
      <c r="L12" s="13"/>
      <c r="M12" s="13"/>
      <c r="N12" s="13"/>
      <c r="O12" s="50">
        <f t="shared" si="0"/>
        <v>260000</v>
      </c>
      <c r="P12" s="1"/>
      <c r="R12" s="47"/>
      <c r="S12" s="6"/>
      <c r="V12" s="6"/>
      <c r="W12" s="6"/>
    </row>
    <row r="13" spans="1:23" x14ac:dyDescent="0.25">
      <c r="A13" s="31" t="s">
        <v>31</v>
      </c>
      <c r="B13" s="16" t="s">
        <v>32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50">
        <f t="shared" si="0"/>
        <v>0</v>
      </c>
      <c r="P13" s="1"/>
      <c r="R13" s="47"/>
      <c r="S13" s="6"/>
      <c r="V13" s="6"/>
      <c r="W13" s="6"/>
    </row>
    <row r="14" spans="1:23" ht="21" customHeight="1" x14ac:dyDescent="0.25">
      <c r="A14" s="31" t="s">
        <v>33</v>
      </c>
      <c r="B14" s="12" t="s">
        <v>34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50">
        <f t="shared" si="0"/>
        <v>0</v>
      </c>
      <c r="P14" s="1"/>
      <c r="R14" s="47"/>
      <c r="S14" s="6"/>
      <c r="V14" s="6"/>
      <c r="W14" s="6"/>
    </row>
    <row r="15" spans="1:23" ht="15.75" thickBot="1" x14ac:dyDescent="0.3">
      <c r="A15" s="31" t="s">
        <v>35</v>
      </c>
      <c r="B15" s="16" t="s">
        <v>36</v>
      </c>
      <c r="C15" s="13">
        <v>317766369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50">
        <f t="shared" si="0"/>
        <v>317766369</v>
      </c>
      <c r="P15" s="1"/>
      <c r="R15" s="47"/>
      <c r="S15" s="6"/>
      <c r="V15" s="6"/>
      <c r="W15" s="6"/>
    </row>
    <row r="16" spans="1:23" ht="15.75" thickBot="1" x14ac:dyDescent="0.3">
      <c r="A16" s="29" t="s">
        <v>37</v>
      </c>
      <c r="B16" s="17" t="s">
        <v>38</v>
      </c>
      <c r="C16" s="18">
        <f t="shared" ref="C16:N16" si="1">SUM(C7:C15)</f>
        <v>342457012</v>
      </c>
      <c r="D16" s="18">
        <f t="shared" si="1"/>
        <v>15500000</v>
      </c>
      <c r="E16" s="18">
        <f t="shared" si="1"/>
        <v>45900000</v>
      </c>
      <c r="F16" s="18">
        <f t="shared" si="1"/>
        <v>30900000</v>
      </c>
      <c r="G16" s="18">
        <f t="shared" si="1"/>
        <v>35900000</v>
      </c>
      <c r="H16" s="18">
        <f t="shared" si="1"/>
        <v>20030000</v>
      </c>
      <c r="I16" s="18">
        <f t="shared" si="1"/>
        <v>24030000</v>
      </c>
      <c r="J16" s="18">
        <f t="shared" si="1"/>
        <v>20900000</v>
      </c>
      <c r="K16" s="18">
        <f t="shared" si="1"/>
        <v>63500000</v>
      </c>
      <c r="L16" s="18">
        <f t="shared" si="1"/>
        <v>30100000</v>
      </c>
      <c r="M16" s="18">
        <f t="shared" si="1"/>
        <v>23800000</v>
      </c>
      <c r="N16" s="18">
        <f t="shared" si="1"/>
        <v>23843046</v>
      </c>
      <c r="O16" s="52">
        <f t="shared" si="0"/>
        <v>676860058</v>
      </c>
      <c r="P16" s="1"/>
      <c r="R16" s="47"/>
      <c r="S16" s="6"/>
      <c r="W16" s="6"/>
    </row>
    <row r="17" spans="1:23" x14ac:dyDescent="0.25">
      <c r="A17" s="32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"/>
      <c r="R17" s="48"/>
      <c r="S17" s="6"/>
      <c r="W17" s="6"/>
    </row>
    <row r="18" spans="1:23" x14ac:dyDescent="0.25">
      <c r="A18" s="31" t="s">
        <v>17</v>
      </c>
      <c r="B18" s="16" t="s">
        <v>40</v>
      </c>
      <c r="C18" s="13">
        <v>12000000</v>
      </c>
      <c r="D18" s="13">
        <v>13000000</v>
      </c>
      <c r="E18" s="13">
        <v>14000000</v>
      </c>
      <c r="F18" s="13">
        <v>15000000</v>
      </c>
      <c r="G18" s="13">
        <v>18000000</v>
      </c>
      <c r="H18" s="13">
        <v>18000000</v>
      </c>
      <c r="I18" s="13">
        <v>18000000</v>
      </c>
      <c r="J18" s="13">
        <v>18000000</v>
      </c>
      <c r="K18" s="13">
        <v>18000000</v>
      </c>
      <c r="L18" s="13">
        <v>21000000</v>
      </c>
      <c r="M18" s="13">
        <v>22000000</v>
      </c>
      <c r="N18" s="13">
        <v>21387301</v>
      </c>
      <c r="O18" s="50">
        <f t="shared" ref="O18:O29" si="2">SUM(C18:N18)</f>
        <v>208387301</v>
      </c>
      <c r="P18" s="1"/>
      <c r="R18" s="47"/>
      <c r="S18" s="6"/>
      <c r="W18" s="6"/>
    </row>
    <row r="19" spans="1:23" ht="27" customHeight="1" x14ac:dyDescent="0.25">
      <c r="A19" s="31" t="s">
        <v>19</v>
      </c>
      <c r="B19" s="12" t="s">
        <v>41</v>
      </c>
      <c r="C19" s="13">
        <v>2300000</v>
      </c>
      <c r="D19" s="13">
        <v>2400000</v>
      </c>
      <c r="E19" s="13">
        <v>2400000</v>
      </c>
      <c r="F19" s="13">
        <v>2600000</v>
      </c>
      <c r="G19" s="13">
        <v>3000000</v>
      </c>
      <c r="H19" s="13">
        <v>3000000</v>
      </c>
      <c r="I19" s="13">
        <v>3000000</v>
      </c>
      <c r="J19" s="13">
        <v>3000000</v>
      </c>
      <c r="K19" s="13">
        <v>3000000</v>
      </c>
      <c r="L19" s="13">
        <v>3100000</v>
      </c>
      <c r="M19" s="13">
        <v>3100000</v>
      </c>
      <c r="N19" s="13">
        <v>2603255</v>
      </c>
      <c r="O19" s="50">
        <f t="shared" si="2"/>
        <v>33503255</v>
      </c>
      <c r="P19" s="1"/>
      <c r="R19" s="47"/>
      <c r="S19" s="6"/>
      <c r="W19" s="6"/>
    </row>
    <row r="20" spans="1:23" x14ac:dyDescent="0.25">
      <c r="A20" s="33" t="s">
        <v>21</v>
      </c>
      <c r="B20" s="16" t="s">
        <v>42</v>
      </c>
      <c r="C20" s="21">
        <v>11400000</v>
      </c>
      <c r="D20" s="21">
        <v>11400000</v>
      </c>
      <c r="E20" s="21">
        <v>12000000</v>
      </c>
      <c r="F20" s="21">
        <v>15000000</v>
      </c>
      <c r="G20" s="21">
        <v>15000000</v>
      </c>
      <c r="H20" s="21">
        <v>15000000</v>
      </c>
      <c r="I20" s="21">
        <v>15000000</v>
      </c>
      <c r="J20" s="21">
        <v>15000000</v>
      </c>
      <c r="K20" s="21">
        <v>15000000</v>
      </c>
      <c r="L20" s="21">
        <v>12000000</v>
      </c>
      <c r="M20" s="21">
        <v>11000000</v>
      </c>
      <c r="N20" s="21">
        <v>8046325</v>
      </c>
      <c r="O20" s="50">
        <f t="shared" si="2"/>
        <v>155846325</v>
      </c>
      <c r="P20" s="1"/>
      <c r="R20" s="47"/>
      <c r="S20" s="6"/>
      <c r="W20" s="6"/>
    </row>
    <row r="21" spans="1:23" x14ac:dyDescent="0.25">
      <c r="A21" s="31" t="s">
        <v>23</v>
      </c>
      <c r="B21" s="22" t="s">
        <v>44</v>
      </c>
      <c r="C21" s="37">
        <v>170000</v>
      </c>
      <c r="D21" s="37">
        <v>170000</v>
      </c>
      <c r="E21" s="37">
        <v>170000</v>
      </c>
      <c r="F21" s="37">
        <v>170000</v>
      </c>
      <c r="G21" s="38">
        <v>170000</v>
      </c>
      <c r="H21" s="37">
        <v>170000</v>
      </c>
      <c r="I21" s="37">
        <v>170000</v>
      </c>
      <c r="J21" s="37"/>
      <c r="K21" s="37">
        <v>170000</v>
      </c>
      <c r="L21" s="37">
        <v>1170000</v>
      </c>
      <c r="M21" s="37">
        <v>1000000</v>
      </c>
      <c r="N21" s="37">
        <v>1913480</v>
      </c>
      <c r="O21" s="53">
        <f t="shared" si="2"/>
        <v>5443480</v>
      </c>
      <c r="P21" s="1"/>
      <c r="R21" s="47"/>
      <c r="S21" s="6"/>
      <c r="W21" s="6"/>
    </row>
    <row r="22" spans="1:23" x14ac:dyDescent="0.25">
      <c r="A22" s="33" t="s">
        <v>25</v>
      </c>
      <c r="B22" s="16" t="s">
        <v>45</v>
      </c>
      <c r="C22" s="15"/>
      <c r="D22" s="15">
        <v>2560427</v>
      </c>
      <c r="E22" s="15">
        <v>1250000</v>
      </c>
      <c r="F22" s="15">
        <v>532040</v>
      </c>
      <c r="G22" s="35">
        <v>9410157</v>
      </c>
      <c r="H22" s="36">
        <v>1962822</v>
      </c>
      <c r="I22" s="15">
        <v>100000</v>
      </c>
      <c r="J22" s="15">
        <v>200000</v>
      </c>
      <c r="K22" s="15">
        <v>139842</v>
      </c>
      <c r="L22" s="15">
        <v>150000</v>
      </c>
      <c r="M22" s="15">
        <v>150000</v>
      </c>
      <c r="N22" s="15">
        <v>295345</v>
      </c>
      <c r="O22" s="50">
        <f t="shared" si="2"/>
        <v>16750633</v>
      </c>
      <c r="P22" s="1"/>
      <c r="R22" s="47"/>
      <c r="S22" s="6"/>
      <c r="W22" s="6"/>
    </row>
    <row r="23" spans="1:23" x14ac:dyDescent="0.25">
      <c r="A23" s="31" t="s">
        <v>27</v>
      </c>
      <c r="B23" s="16" t="s">
        <v>43</v>
      </c>
      <c r="C23" s="13">
        <v>9410157</v>
      </c>
      <c r="D23" s="13"/>
      <c r="E23" s="13"/>
      <c r="F23" s="13"/>
      <c r="G23" s="15"/>
      <c r="H23" s="13">
        <v>18327557</v>
      </c>
      <c r="I23" s="13"/>
      <c r="J23" s="13"/>
      <c r="K23" s="13"/>
      <c r="L23" s="13">
        <v>1364358</v>
      </c>
      <c r="M23" s="13"/>
      <c r="N23" s="13"/>
      <c r="O23" s="50">
        <f t="shared" si="2"/>
        <v>29102072</v>
      </c>
      <c r="P23" s="1"/>
      <c r="R23" s="47"/>
      <c r="S23" s="6"/>
      <c r="W23" s="6"/>
    </row>
    <row r="24" spans="1:23" x14ac:dyDescent="0.25">
      <c r="A24" s="33" t="s">
        <v>29</v>
      </c>
      <c r="B24" s="16" t="s">
        <v>46</v>
      </c>
      <c r="C24" s="13"/>
      <c r="D24" s="13">
        <v>2132330</v>
      </c>
      <c r="E24" s="13">
        <v>38000</v>
      </c>
      <c r="F24" s="13">
        <v>5000000</v>
      </c>
      <c r="G24" s="13">
        <v>5390000</v>
      </c>
      <c r="H24" s="13">
        <v>3549016</v>
      </c>
      <c r="I24" s="13"/>
      <c r="J24" s="13">
        <v>4000000</v>
      </c>
      <c r="K24" s="13">
        <v>300000</v>
      </c>
      <c r="L24" s="13">
        <v>600000</v>
      </c>
      <c r="M24" s="13">
        <v>600990</v>
      </c>
      <c r="N24" s="13">
        <v>555433</v>
      </c>
      <c r="O24" s="50">
        <f t="shared" si="2"/>
        <v>22165769</v>
      </c>
      <c r="P24" s="1"/>
      <c r="R24" s="47"/>
      <c r="S24" s="6"/>
      <c r="W24" s="6"/>
    </row>
    <row r="25" spans="1:23" ht="18" customHeight="1" x14ac:dyDescent="0.25">
      <c r="A25" s="31" t="s">
        <v>31</v>
      </c>
      <c r="B25" s="12" t="s">
        <v>47</v>
      </c>
      <c r="C25" s="13"/>
      <c r="D25" s="13"/>
      <c r="E25" s="13">
        <v>20000000</v>
      </c>
      <c r="F25" s="13">
        <v>20000000</v>
      </c>
      <c r="G25" s="13">
        <v>20000000</v>
      </c>
      <c r="H25" s="13">
        <v>20000000</v>
      </c>
      <c r="I25" s="13">
        <v>20000000</v>
      </c>
      <c r="J25" s="13">
        <v>20000000</v>
      </c>
      <c r="K25" s="13">
        <v>20000000</v>
      </c>
      <c r="L25" s="13">
        <v>21000000</v>
      </c>
      <c r="M25" s="13">
        <v>21000000</v>
      </c>
      <c r="N25" s="13">
        <v>18666376</v>
      </c>
      <c r="O25" s="50">
        <f t="shared" si="2"/>
        <v>200666376</v>
      </c>
      <c r="P25" s="1"/>
      <c r="R25" s="47"/>
      <c r="S25" s="6"/>
      <c r="W25" s="6"/>
    </row>
    <row r="26" spans="1:23" x14ac:dyDescent="0.25">
      <c r="A26" s="33" t="s">
        <v>33</v>
      </c>
      <c r="B26" s="16" t="s">
        <v>48</v>
      </c>
      <c r="C26" s="13"/>
      <c r="D26" s="13"/>
      <c r="E26" s="13"/>
      <c r="F26" s="13"/>
      <c r="G26" s="13"/>
      <c r="H26" s="13">
        <v>30000</v>
      </c>
      <c r="I26" s="13"/>
      <c r="J26" s="13"/>
      <c r="K26" s="13"/>
      <c r="L26" s="13"/>
      <c r="M26" s="13"/>
      <c r="N26" s="13"/>
      <c r="O26" s="50">
        <f t="shared" si="2"/>
        <v>30000</v>
      </c>
      <c r="P26" s="1"/>
      <c r="R26" s="47"/>
      <c r="S26" s="6"/>
      <c r="W26" s="6"/>
    </row>
    <row r="27" spans="1:23" ht="15.75" thickBot="1" x14ac:dyDescent="0.3">
      <c r="A27" s="31" t="s">
        <v>35</v>
      </c>
      <c r="B27" s="16" t="s">
        <v>49</v>
      </c>
      <c r="C27" s="13">
        <v>4964847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50">
        <f t="shared" si="2"/>
        <v>4964847</v>
      </c>
      <c r="P27" s="1"/>
      <c r="R27" s="47"/>
      <c r="S27" s="6"/>
      <c r="W27" s="6"/>
    </row>
    <row r="28" spans="1:23" ht="15.75" thickBot="1" x14ac:dyDescent="0.3">
      <c r="A28" s="33" t="s">
        <v>37</v>
      </c>
      <c r="B28" s="17" t="s">
        <v>50</v>
      </c>
      <c r="C28" s="18">
        <f t="shared" ref="C28:N28" si="3">SUM(C18:C27)</f>
        <v>40245004</v>
      </c>
      <c r="D28" s="18">
        <f t="shared" si="3"/>
        <v>31662757</v>
      </c>
      <c r="E28" s="18">
        <f t="shared" si="3"/>
        <v>49858000</v>
      </c>
      <c r="F28" s="18">
        <f t="shared" si="3"/>
        <v>58302040</v>
      </c>
      <c r="G28" s="18">
        <f t="shared" si="3"/>
        <v>70970157</v>
      </c>
      <c r="H28" s="18">
        <f t="shared" si="3"/>
        <v>80039395</v>
      </c>
      <c r="I28" s="18">
        <f t="shared" si="3"/>
        <v>56270000</v>
      </c>
      <c r="J28" s="18">
        <f t="shared" si="3"/>
        <v>60200000</v>
      </c>
      <c r="K28" s="18">
        <f t="shared" si="3"/>
        <v>56609842</v>
      </c>
      <c r="L28" s="18">
        <f t="shared" si="3"/>
        <v>60384358</v>
      </c>
      <c r="M28" s="18">
        <f t="shared" si="3"/>
        <v>58850990</v>
      </c>
      <c r="N28" s="18">
        <f t="shared" si="3"/>
        <v>53467515</v>
      </c>
      <c r="O28" s="52">
        <f t="shared" si="2"/>
        <v>676860058</v>
      </c>
      <c r="P28" s="1"/>
      <c r="R28" s="47"/>
      <c r="S28" s="6"/>
      <c r="W28" s="6"/>
    </row>
    <row r="29" spans="1:23" x14ac:dyDescent="0.25">
      <c r="A29" s="31" t="s">
        <v>39</v>
      </c>
      <c r="B29" s="23" t="s">
        <v>51</v>
      </c>
      <c r="C29" s="24">
        <f t="shared" ref="C29:N29" si="4">C16-C28</f>
        <v>302212008</v>
      </c>
      <c r="D29" s="24">
        <f t="shared" si="4"/>
        <v>-16162757</v>
      </c>
      <c r="E29" s="24">
        <f t="shared" si="4"/>
        <v>-3958000</v>
      </c>
      <c r="F29" s="24">
        <f t="shared" si="4"/>
        <v>-27402040</v>
      </c>
      <c r="G29" s="24">
        <f t="shared" si="4"/>
        <v>-35070157</v>
      </c>
      <c r="H29" s="24">
        <f t="shared" si="4"/>
        <v>-60009395</v>
      </c>
      <c r="I29" s="24">
        <f t="shared" si="4"/>
        <v>-32240000</v>
      </c>
      <c r="J29" s="24">
        <f t="shared" si="4"/>
        <v>-39300000</v>
      </c>
      <c r="K29" s="24">
        <f t="shared" si="4"/>
        <v>6890158</v>
      </c>
      <c r="L29" s="24">
        <f t="shared" si="4"/>
        <v>-30284358</v>
      </c>
      <c r="M29" s="24">
        <f t="shared" si="4"/>
        <v>-35050990</v>
      </c>
      <c r="N29" s="24">
        <f t="shared" si="4"/>
        <v>-29624469</v>
      </c>
      <c r="O29" s="25">
        <f t="shared" si="2"/>
        <v>0</v>
      </c>
      <c r="P29" s="1"/>
    </row>
    <row r="30" spans="1:23" x14ac:dyDescent="0.25">
      <c r="A30" s="34"/>
      <c r="B30" s="26" t="s">
        <v>54</v>
      </c>
      <c r="C30" s="27">
        <f>C16-C28</f>
        <v>302212008</v>
      </c>
      <c r="D30" s="27">
        <f>(C30+D16)-D28</f>
        <v>286049251</v>
      </c>
      <c r="E30" s="27">
        <f>(D30+E16)-E28</f>
        <v>282091251</v>
      </c>
      <c r="F30" s="27">
        <f t="shared" ref="F30:O30" si="5">(E30+F16)-F28</f>
        <v>254689211</v>
      </c>
      <c r="G30" s="27">
        <f t="shared" si="5"/>
        <v>219619054</v>
      </c>
      <c r="H30" s="27">
        <f t="shared" si="5"/>
        <v>159609659</v>
      </c>
      <c r="I30" s="27">
        <f t="shared" si="5"/>
        <v>127369659</v>
      </c>
      <c r="J30" s="27">
        <f t="shared" si="5"/>
        <v>88069659</v>
      </c>
      <c r="K30" s="27">
        <f t="shared" si="5"/>
        <v>94959817</v>
      </c>
      <c r="L30" s="27">
        <f t="shared" si="5"/>
        <v>64675459</v>
      </c>
      <c r="M30" s="27">
        <f>(L30+M16)-M28</f>
        <v>29624469</v>
      </c>
      <c r="N30" s="27">
        <f t="shared" si="5"/>
        <v>0</v>
      </c>
      <c r="O30" s="27">
        <f t="shared" si="5"/>
        <v>0</v>
      </c>
      <c r="P30" s="1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5"/>
      <c r="N31" s="1"/>
      <c r="O31" s="1"/>
      <c r="P31" s="1"/>
    </row>
    <row r="32" spans="1:23" x14ac:dyDescent="0.25">
      <c r="A32" s="32" t="s">
        <v>56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5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6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6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</sheetData>
  <mergeCells count="4">
    <mergeCell ref="J1:O1"/>
    <mergeCell ref="A2:O2"/>
    <mergeCell ref="G3:H3"/>
    <mergeCell ref="B6:O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4.m.ktgv.tájék.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JKÖTE</dc:creator>
  <cp:lastModifiedBy>Erika</cp:lastModifiedBy>
  <cp:lastPrinted>2018-06-21T21:28:36Z</cp:lastPrinted>
  <dcterms:created xsi:type="dcterms:W3CDTF">2018-03-03T20:14:00Z</dcterms:created>
  <dcterms:modified xsi:type="dcterms:W3CDTF">2020-07-03T06:56:22Z</dcterms:modified>
</cp:coreProperties>
</file>