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 s="1"/>
  <c r="E20" i="1"/>
  <c r="C17" i="1"/>
  <c r="C29" i="1" s="1"/>
  <c r="E9" i="1"/>
  <c r="E8" i="1"/>
  <c r="E7" i="1"/>
  <c r="C7" i="1"/>
  <c r="E6" i="1"/>
  <c r="C6" i="1"/>
  <c r="E5" i="1"/>
  <c r="E16" i="1" s="1"/>
  <c r="C5" i="1"/>
  <c r="C16" i="1" s="1"/>
  <c r="E31" i="1" l="1"/>
  <c r="C31" i="1"/>
  <c r="C30" i="1"/>
  <c r="E18" i="1"/>
  <c r="E29" i="1" s="1"/>
  <c r="E30" i="1" s="1"/>
  <c r="E32" i="1" l="1"/>
  <c r="C32" i="1"/>
</calcChain>
</file>

<file path=xl/sharedStrings.xml><?xml version="1.0" encoding="utf-8"?>
<sst xmlns="http://schemas.openxmlformats.org/spreadsheetml/2006/main" count="83" uniqueCount="81">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</sst>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6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7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3" fillId="0" borderId="20" xfId="0" applyNumberFormat="1" applyFont="1" applyFill="1" applyBorder="1" applyAlignment="1" applyProtection="1">
      <alignment horizontal="left" vertical="center" wrapText="1" indent="1"/>
    </xf>
    <xf numFmtId="164" fontId="13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5" xfId="0" applyNumberFormat="1" applyFont="1" applyFill="1" applyBorder="1" applyAlignment="1" applyProtection="1">
      <alignment horizontal="left" vertical="center" wrapText="1" indent="2"/>
    </xf>
    <xf numFmtId="164" fontId="13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164" fontId="12" fillId="0" borderId="3" xfId="0" applyNumberFormat="1" applyFont="1" applyFill="1" applyBorder="1" applyAlignment="1" applyProtection="1">
      <alignment horizontal="left" vertical="center" wrapText="1" indent="1"/>
    </xf>
    <xf numFmtId="164" fontId="12" fillId="0" borderId="24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2_2019(VI.26.)%202019.&#233;vi%20k&#246;lts.rend.m&#243;d.mell&#233;klete.-2019.%20j&#250;niu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  <sheetName val="9.sz tájékoztató "/>
    </sheetNames>
    <sheetDataSet>
      <sheetData sheetId="0">
        <row r="24">
          <cell r="C24">
            <v>165284566</v>
          </cell>
        </row>
        <row r="25">
          <cell r="C25">
            <v>165284566</v>
          </cell>
        </row>
        <row r="46">
          <cell r="C46">
            <v>22087500</v>
          </cell>
        </row>
        <row r="64">
          <cell r="C64">
            <v>69269106</v>
          </cell>
        </row>
        <row r="115">
          <cell r="C115">
            <v>387934097</v>
          </cell>
        </row>
        <row r="116">
          <cell r="C116">
            <v>300690547</v>
          </cell>
        </row>
        <row r="117">
          <cell r="C117">
            <v>106237901</v>
          </cell>
        </row>
        <row r="118">
          <cell r="C118">
            <v>69859070</v>
          </cell>
        </row>
        <row r="119">
          <cell r="C119">
            <v>26919106</v>
          </cell>
        </row>
        <row r="130">
          <cell r="C130">
            <v>16952500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4"/>
    <pageSetUpPr fitToPage="1"/>
  </sheetPr>
  <dimension ref="A1:F38"/>
  <sheetViews>
    <sheetView tabSelected="1" view="pageLayout" zoomScaleNormal="100" zoomScaleSheetLayoutView="115" workbookViewId="0">
      <selection activeCell="D3" sqref="D3"/>
    </sheetView>
  </sheetViews>
  <sheetFormatPr defaultRowHeight="12.75" x14ac:dyDescent="0.2"/>
  <cols>
    <col min="1" max="1" width="6.83203125" style="3" customWidth="1"/>
    <col min="2" max="2" width="55.1640625" style="56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/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'!C24</f>
        <v>165284566</v>
      </c>
      <c r="D5" s="19" t="s">
        <v>13</v>
      </c>
      <c r="E5" s="20">
        <f>'[1]1.1.sz.mell. '!C115</f>
        <v>387934097</v>
      </c>
      <c r="F5" s="2"/>
    </row>
    <row r="6" spans="1:6" ht="12.75" customHeight="1" x14ac:dyDescent="0.2">
      <c r="A6" s="21" t="s">
        <v>14</v>
      </c>
      <c r="B6" s="22" t="s">
        <v>15</v>
      </c>
      <c r="C6" s="18">
        <f>'[1]1.1.sz.mell. '!C25</f>
        <v>165284566</v>
      </c>
      <c r="D6" s="23" t="s">
        <v>16</v>
      </c>
      <c r="E6" s="24">
        <f>'[1]1.1.sz.mell. '!C116</f>
        <v>300690547</v>
      </c>
      <c r="F6" s="2"/>
    </row>
    <row r="7" spans="1:6" ht="12.95" customHeight="1" x14ac:dyDescent="0.2">
      <c r="A7" s="21" t="s">
        <v>17</v>
      </c>
      <c r="B7" s="22" t="s">
        <v>18</v>
      </c>
      <c r="C7" s="25">
        <f>'[1]1.1.sz.mell. '!C46</f>
        <v>22087500</v>
      </c>
      <c r="D7" s="23" t="s">
        <v>19</v>
      </c>
      <c r="E7" s="26">
        <f>'[1]1.1.sz.mell. '!C117</f>
        <v>106237901</v>
      </c>
      <c r="F7" s="2"/>
    </row>
    <row r="8" spans="1:6" ht="12.95" customHeight="1" x14ac:dyDescent="0.2">
      <c r="A8" s="21" t="s">
        <v>20</v>
      </c>
      <c r="B8" s="22" t="s">
        <v>21</v>
      </c>
      <c r="C8" s="25"/>
      <c r="D8" s="23" t="s">
        <v>22</v>
      </c>
      <c r="E8" s="27">
        <f>'[1]1.1.sz.mell. '!C118</f>
        <v>69859070</v>
      </c>
      <c r="F8" s="2"/>
    </row>
    <row r="9" spans="1:6" ht="12.75" customHeight="1" x14ac:dyDescent="0.2">
      <c r="A9" s="21" t="s">
        <v>23</v>
      </c>
      <c r="B9" s="22" t="s">
        <v>24</v>
      </c>
      <c r="C9" s="25"/>
      <c r="D9" s="23" t="s">
        <v>25</v>
      </c>
      <c r="E9" s="26">
        <f>'[1]1.1.sz.mell. '!C119</f>
        <v>26919106</v>
      </c>
      <c r="F9" s="2"/>
    </row>
    <row r="10" spans="1:6" ht="12.95" customHeight="1" x14ac:dyDescent="0.2">
      <c r="A10" s="21" t="s">
        <v>26</v>
      </c>
      <c r="B10" s="22" t="s">
        <v>27</v>
      </c>
      <c r="C10" s="28"/>
      <c r="D10" s="29"/>
      <c r="E10" s="26"/>
      <c r="F10" s="2"/>
    </row>
    <row r="11" spans="1:6" ht="12.95" customHeight="1" x14ac:dyDescent="0.2">
      <c r="A11" s="21" t="s">
        <v>28</v>
      </c>
      <c r="B11" s="30"/>
      <c r="C11" s="25"/>
      <c r="D11" s="29"/>
      <c r="E11" s="26"/>
      <c r="F11" s="2"/>
    </row>
    <row r="12" spans="1:6" ht="12.95" customHeight="1" x14ac:dyDescent="0.2">
      <c r="A12" s="21" t="s">
        <v>29</v>
      </c>
      <c r="B12" s="30"/>
      <c r="C12" s="25"/>
      <c r="D12" s="29"/>
      <c r="E12" s="26"/>
      <c r="F12" s="2"/>
    </row>
    <row r="13" spans="1:6" ht="12.95" customHeight="1" x14ac:dyDescent="0.2">
      <c r="A13" s="21" t="s">
        <v>30</v>
      </c>
      <c r="B13" s="31"/>
      <c r="C13" s="28"/>
      <c r="D13" s="29"/>
      <c r="E13" s="26"/>
      <c r="F13" s="2"/>
    </row>
    <row r="14" spans="1:6" x14ac:dyDescent="0.2">
      <c r="A14" s="21" t="s">
        <v>31</v>
      </c>
      <c r="B14" s="30"/>
      <c r="C14" s="28"/>
      <c r="D14" s="29"/>
      <c r="E14" s="26"/>
      <c r="F14" s="2"/>
    </row>
    <row r="15" spans="1:6" ht="12.95" customHeight="1" thickBot="1" x14ac:dyDescent="0.25">
      <c r="A15" s="32" t="s">
        <v>32</v>
      </c>
      <c r="B15" s="33"/>
      <c r="C15" s="34"/>
      <c r="D15" s="35" t="s">
        <v>33</v>
      </c>
      <c r="E15" s="36">
        <v>45812460</v>
      </c>
      <c r="F15" s="2"/>
    </row>
    <row r="16" spans="1:6" ht="15.95" customHeight="1" thickBot="1" x14ac:dyDescent="0.25">
      <c r="A16" s="37" t="s">
        <v>34</v>
      </c>
      <c r="B16" s="38" t="s">
        <v>35</v>
      </c>
      <c r="C16" s="39">
        <f>+C5+C7+C8+C10+C11+C12+C13+C14+C15</f>
        <v>187372066</v>
      </c>
      <c r="D16" s="38" t="s">
        <v>36</v>
      </c>
      <c r="E16" s="40">
        <f>+E5+E7+E9+E10+E11+E12+E13+E14+E15</f>
        <v>566903564</v>
      </c>
      <c r="F16" s="2"/>
    </row>
    <row r="17" spans="1:6" ht="12.95" customHeight="1" x14ac:dyDescent="0.2">
      <c r="A17" s="16" t="s">
        <v>37</v>
      </c>
      <c r="B17" s="41" t="s">
        <v>38</v>
      </c>
      <c r="C17" s="42">
        <f>+C18+C19+C20+C21+C22</f>
        <v>0</v>
      </c>
      <c r="D17" s="23" t="s">
        <v>39</v>
      </c>
      <c r="E17" s="43"/>
      <c r="F17" s="2"/>
    </row>
    <row r="18" spans="1:6" ht="12.95" customHeight="1" x14ac:dyDescent="0.2">
      <c r="A18" s="21" t="s">
        <v>40</v>
      </c>
      <c r="B18" s="44" t="s">
        <v>41</v>
      </c>
      <c r="C18" s="25"/>
      <c r="D18" s="23" t="s">
        <v>42</v>
      </c>
      <c r="E18" s="26">
        <f>SUM(E19:E20)</f>
        <v>16952500</v>
      </c>
      <c r="F18" s="2"/>
    </row>
    <row r="19" spans="1:6" ht="12.95" customHeight="1" x14ac:dyDescent="0.2">
      <c r="A19" s="16" t="s">
        <v>43</v>
      </c>
      <c r="B19" s="44" t="s">
        <v>44</v>
      </c>
      <c r="C19" s="25"/>
      <c r="D19" s="45" t="s">
        <v>45</v>
      </c>
      <c r="E19" s="26"/>
      <c r="F19" s="2"/>
    </row>
    <row r="20" spans="1:6" ht="12.95" customHeight="1" x14ac:dyDescent="0.2">
      <c r="A20" s="21" t="s">
        <v>46</v>
      </c>
      <c r="B20" s="44" t="s">
        <v>47</v>
      </c>
      <c r="C20" s="25"/>
      <c r="D20" s="45" t="s">
        <v>48</v>
      </c>
      <c r="E20" s="26">
        <f>'[1]1.1.sz.mell. '!C130</f>
        <v>16952500</v>
      </c>
      <c r="F20" s="2"/>
    </row>
    <row r="21" spans="1:6" ht="12.95" customHeight="1" x14ac:dyDescent="0.2">
      <c r="A21" s="16" t="s">
        <v>49</v>
      </c>
      <c r="B21" s="44" t="s">
        <v>50</v>
      </c>
      <c r="C21" s="25"/>
      <c r="D21" s="35" t="s">
        <v>51</v>
      </c>
      <c r="E21" s="26"/>
      <c r="F21" s="2"/>
    </row>
    <row r="22" spans="1:6" ht="12.95" customHeight="1" x14ac:dyDescent="0.2">
      <c r="A22" s="21" t="s">
        <v>52</v>
      </c>
      <c r="B22" s="46" t="s">
        <v>53</v>
      </c>
      <c r="C22" s="25"/>
      <c r="D22" s="23" t="s">
        <v>54</v>
      </c>
      <c r="E22" s="26"/>
      <c r="F22" s="2"/>
    </row>
    <row r="23" spans="1:6" ht="12.95" customHeight="1" x14ac:dyDescent="0.2">
      <c r="A23" s="16" t="s">
        <v>55</v>
      </c>
      <c r="B23" s="47" t="s">
        <v>56</v>
      </c>
      <c r="C23" s="48">
        <f>+C24+C25+C26+C27+C28</f>
        <v>69269106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6" t="s">
        <v>59</v>
      </c>
      <c r="C24" s="25">
        <f>'[1]1.1.sz.mell. '!C64</f>
        <v>69269106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6" t="s">
        <v>62</v>
      </c>
      <c r="C25" s="25"/>
      <c r="D25" s="49"/>
      <c r="E25" s="26"/>
      <c r="F25" s="2"/>
    </row>
    <row r="26" spans="1:6" ht="12.95" customHeight="1" x14ac:dyDescent="0.2">
      <c r="A26" s="21" t="s">
        <v>63</v>
      </c>
      <c r="B26" s="44" t="s">
        <v>64</v>
      </c>
      <c r="C26" s="25"/>
      <c r="D26" s="49"/>
      <c r="E26" s="26"/>
      <c r="F26" s="2"/>
    </row>
    <row r="27" spans="1:6" ht="12.95" customHeight="1" x14ac:dyDescent="0.2">
      <c r="A27" s="16" t="s">
        <v>65</v>
      </c>
      <c r="B27" s="50" t="s">
        <v>66</v>
      </c>
      <c r="C27" s="25"/>
      <c r="D27" s="51"/>
      <c r="E27" s="26"/>
      <c r="F27" s="2"/>
    </row>
    <row r="28" spans="1:6" ht="12.95" customHeight="1" thickBot="1" x14ac:dyDescent="0.25">
      <c r="A28" s="21" t="s">
        <v>67</v>
      </c>
      <c r="B28" s="52" t="s">
        <v>68</v>
      </c>
      <c r="C28" s="25"/>
      <c r="D28" s="49"/>
      <c r="E28" s="26"/>
      <c r="F28" s="2"/>
    </row>
    <row r="29" spans="1:6" ht="21.75" customHeight="1" thickBot="1" x14ac:dyDescent="0.25">
      <c r="A29" s="37" t="s">
        <v>69</v>
      </c>
      <c r="B29" s="38" t="s">
        <v>70</v>
      </c>
      <c r="C29" s="39">
        <f>+C17+C23</f>
        <v>69269106</v>
      </c>
      <c r="D29" s="38" t="s">
        <v>71</v>
      </c>
      <c r="E29" s="40">
        <f>SUM(E17:E28)-E19-E20</f>
        <v>16952500</v>
      </c>
      <c r="F29" s="2"/>
    </row>
    <row r="30" spans="1:6" ht="13.5" thickBot="1" x14ac:dyDescent="0.25">
      <c r="A30" s="37" t="s">
        <v>72</v>
      </c>
      <c r="B30" s="53" t="s">
        <v>73</v>
      </c>
      <c r="C30" s="54">
        <f>+C16+C29</f>
        <v>256641172</v>
      </c>
      <c r="D30" s="53" t="s">
        <v>74</v>
      </c>
      <c r="E30" s="54">
        <f>+E16+E29</f>
        <v>583856064</v>
      </c>
      <c r="F30" s="2"/>
    </row>
    <row r="31" spans="1:6" ht="13.5" thickBot="1" x14ac:dyDescent="0.25">
      <c r="A31" s="37" t="s">
        <v>75</v>
      </c>
      <c r="B31" s="53" t="s">
        <v>76</v>
      </c>
      <c r="C31" s="54">
        <f>IF(C16-E16&lt;0,E16-C16,"-")</f>
        <v>379531498</v>
      </c>
      <c r="D31" s="53" t="s">
        <v>77</v>
      </c>
      <c r="E31" s="54" t="str">
        <f>IF(C16-E16&gt;0,C16-E16,"-")</f>
        <v>-</v>
      </c>
      <c r="F31" s="2"/>
    </row>
    <row r="32" spans="1:6" ht="13.5" thickBot="1" x14ac:dyDescent="0.25">
      <c r="A32" s="37" t="s">
        <v>78</v>
      </c>
      <c r="B32" s="53" t="s">
        <v>79</v>
      </c>
      <c r="C32" s="54">
        <f>IF(C30-E30&lt;0,E30-C30,"-")</f>
        <v>327214892</v>
      </c>
      <c r="D32" s="53" t="s">
        <v>80</v>
      </c>
      <c r="E32" s="54" t="str">
        <f>IF(C30-E30&gt;0,C30-E30,"-")</f>
        <v>-</v>
      </c>
      <c r="F32" s="2"/>
    </row>
    <row r="33" spans="3:5" x14ac:dyDescent="0.2">
      <c r="C33" s="55"/>
      <c r="D33" s="55"/>
      <c r="E33" s="55"/>
    </row>
    <row r="34" spans="3:5" x14ac:dyDescent="0.2">
      <c r="C34" s="55"/>
      <c r="D34" s="55"/>
      <c r="E34" s="55"/>
    </row>
    <row r="35" spans="3:5" x14ac:dyDescent="0.2">
      <c r="C35" s="55"/>
      <c r="D35" s="55"/>
      <c r="E35" s="55"/>
    </row>
    <row r="36" spans="3:5" x14ac:dyDescent="0.2">
      <c r="C36" s="55"/>
      <c r="D36" s="55"/>
      <c r="E36" s="55"/>
    </row>
    <row r="37" spans="3:5" x14ac:dyDescent="0.2">
      <c r="C37" s="55"/>
      <c r="D37" s="55"/>
      <c r="E37" s="55"/>
    </row>
    <row r="38" spans="3:5" x14ac:dyDescent="0.2">
      <c r="C38" s="55"/>
      <c r="D38" s="55"/>
      <c r="E38" s="55"/>
    </row>
  </sheetData>
  <mergeCells count="3">
    <mergeCell ref="A1:E1"/>
    <mergeCell ref="F1:F32"/>
    <mergeCell ref="A2:A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6.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2019-06-27T14:34:24Z</dcterms:created>
  <dcterms:modified xsi:type="dcterms:W3CDTF">2019-06-27T14:34:25Z</dcterms:modified>
</cp:coreProperties>
</file>