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232" windowHeight="8448" activeTab="0"/>
  </bookViews>
  <sheets>
    <sheet name="1.sz.mell  " sheetId="1" r:id="rId1"/>
  </sheets>
  <definedNames>
    <definedName name="_xlfn.IFERROR" hidden="1">#NAME?</definedName>
    <definedName name="_xlnm.Print_Area" localSheetId="0">'1.sz.mell  '!$A$1:$L$28</definedName>
  </definedNames>
  <calcPr fullCalcOnLoad="1"/>
</workbook>
</file>

<file path=xl/sharedStrings.xml><?xml version="1.0" encoding="utf-8"?>
<sst xmlns="http://schemas.openxmlformats.org/spreadsheetml/2006/main" count="77" uniqueCount="74">
  <si>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</si>
  <si>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</si>
  <si>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</si>
  <si>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</si>
  <si>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</si>
  <si>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</si>
  <si>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</si>
  <si>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</si>
  <si>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</si>
  <si>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</si>
  <si>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</si>
  <si>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</si>
  <si>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</si>
  <si>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</si>
  <si>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</si>
  <si>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</si>
  <si>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</si>
  <si>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</si>
  <si>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</si>
  <si>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</si>
  <si>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</si>
  <si>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</si>
  <si>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</si>
  <si>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</si>
  <si>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</si>
  <si>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</si>
  <si>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</si>
  <si>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</si>
  <si>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</si>
  <si>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</si>
  <si>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</si>
  <si>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</si>
  <si>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</si>
  <si>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</si>
  <si>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</si>
  <si>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</si>
  <si>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</si>
  <si>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</si>
  <si>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</si>
  <si>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</si>
  <si>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</si>
  <si>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</si>
  <si>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</si>
  <si>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</si>
  <si>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</si>
  <si>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</si>
  <si>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</si>
  <si>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</si>
  <si>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</si>
  <si>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</si>
  <si>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</si>
  <si>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</si>
  <si>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</si>
  <si>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</si>
  <si>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</si>
  <si>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</si>
  <si>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</si>
  <si>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</si>
  <si>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</si>
  <si>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</si>
  <si>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</si>
  <si>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</si>
  <si>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</si>
  <si>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I. Működési célú bevételek és kiadások mérlege
</t>
  </si>
  <si>
    <t xml:space="preserve"> forintban !</t>
  </si>
  <si>
    <t>2016. évi előirányzat</t>
  </si>
  <si>
    <t>Államháztartásn belüli megelőlegezések visszafizetése</t>
  </si>
  <si>
    <t>2016. évi I.ei.mód.</t>
  </si>
  <si>
    <t>2016. évi II.ei.mód.</t>
  </si>
  <si>
    <t>2016. évi I.ei.módosítás</t>
  </si>
  <si>
    <t>2016. évi II.ei.módosítás</t>
  </si>
  <si>
    <t>2016.12.31..ei.módosítás</t>
  </si>
  <si>
    <t>2016.12.31.ei.mód.</t>
  </si>
  <si>
    <t>Közponi irány.szervi működ.támogatás folyósítása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</si>
</sst>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37" xfId="0" applyNumberFormat="1" applyFont="1" applyFill="1" applyBorder="1" applyAlignment="1" applyProtection="1">
      <alignment horizontal="center" vertical="center" wrapText="1"/>
      <protection/>
    </xf>
    <xf numFmtId="164" fontId="0" fillId="0" borderId="17" xfId="0" applyNumberFormat="1" applyFill="1" applyBorder="1" applyAlignment="1" applyProtection="1">
      <alignment horizontal="left" vertical="center" wrapText="1" indent="1"/>
      <protection locked="0"/>
    </xf>
    <xf numFmtId="164" fontId="0" fillId="0" borderId="10" xfId="0" applyNumberFormat="1" applyFill="1" applyBorder="1" applyAlignment="1" applyProtection="1">
      <alignment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vertical="center" wrapText="1"/>
      <protection/>
    </xf>
    <xf numFmtId="164" fontId="23" fillId="0" borderId="38" xfId="0" applyNumberFormat="1" applyFont="1" applyFill="1" applyBorder="1" applyAlignment="1" applyProtection="1">
      <alignment horizontal="center" vertical="center" wrapText="1"/>
      <protection/>
    </xf>
    <xf numFmtId="164" fontId="24" fillId="0" borderId="37" xfId="0" applyNumberFormat="1" applyFont="1" applyFill="1" applyBorder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vertical="center" wrapText="1"/>
      <protection/>
    </xf>
    <xf numFmtId="164" fontId="0" fillId="0" borderId="20" xfId="0" applyNumberFormat="1" applyFill="1" applyBorder="1" applyAlignment="1" applyProtection="1">
      <alignment vertical="center" wrapText="1"/>
      <protection/>
    </xf>
    <xf numFmtId="164" fontId="0" fillId="0" borderId="35" xfId="0" applyNumberFormat="1" applyFill="1" applyBorder="1" applyAlignment="1" applyProtection="1">
      <alignment vertical="center" wrapText="1"/>
      <protection/>
    </xf>
    <xf numFmtId="164" fontId="23" fillId="0" borderId="37" xfId="0" applyNumberFormat="1" applyFont="1" applyFill="1" applyBorder="1" applyAlignment="1" applyProtection="1">
      <alignment vertical="center" wrapText="1"/>
      <protection/>
    </xf>
    <xf numFmtId="164" fontId="0" fillId="0" borderId="39" xfId="0" applyNumberFormat="1" applyFill="1" applyBorder="1" applyAlignment="1" applyProtection="1">
      <alignment vertical="center" wrapText="1"/>
      <protection/>
    </xf>
    <xf numFmtId="164" fontId="0" fillId="0" borderId="40" xfId="0" applyNumberFormat="1" applyFill="1" applyBorder="1" applyAlignment="1" applyProtection="1">
      <alignment vertical="center" wrapText="1"/>
      <protection/>
    </xf>
    <xf numFmtId="164" fontId="0" fillId="0" borderId="41" xfId="0" applyNumberFormat="1" applyFill="1" applyBorder="1" applyAlignment="1" applyProtection="1">
      <alignment vertical="center" wrapText="1"/>
      <protection/>
    </xf>
    <xf numFmtId="164" fontId="23" fillId="0" borderId="42" xfId="0" applyNumberFormat="1" applyFont="1" applyFill="1" applyBorder="1" applyAlignment="1" applyProtection="1">
      <alignment vertical="center" wrapText="1"/>
      <protection/>
    </xf>
    <xf numFmtId="164" fontId="0" fillId="0" borderId="43" xfId="0" applyNumberFormat="1" applyFill="1" applyBorder="1" applyAlignment="1" applyProtection="1">
      <alignment vertical="center" wrapText="1"/>
      <protection/>
    </xf>
    <xf numFmtId="164" fontId="23" fillId="0" borderId="10" xfId="0" applyNumberFormat="1" applyFont="1" applyFill="1" applyBorder="1" applyAlignment="1" applyProtection="1">
      <alignment vertical="center" wrapText="1"/>
      <protection/>
    </xf>
    <xf numFmtId="164" fontId="0" fillId="0" borderId="14" xfId="0" applyNumberFormat="1" applyFill="1" applyBorder="1" applyAlignment="1" applyProtection="1">
      <alignment horizontal="left" vertical="center" wrapText="1" indent="1"/>
      <protection/>
    </xf>
    <xf numFmtId="164" fontId="23" fillId="0" borderId="44" xfId="0" applyNumberFormat="1" applyFont="1" applyFill="1" applyBorder="1" applyAlignment="1" applyProtection="1">
      <alignment horizontal="center" vertical="center" wrapText="1"/>
      <protection/>
    </xf>
    <xf numFmtId="164" fontId="23" fillId="0" borderId="45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Border="1" applyAlignment="1" applyProtection="1">
      <alignment horizontal="center" textRotation="180" wrapText="1"/>
      <protection/>
    </xf>
    <xf numFmtId="164" fontId="25" fillId="0" borderId="4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8"/>
  <sheetViews>
    <sheetView tabSelected="1" view="pageLayout" zoomScaleSheetLayoutView="100" workbookViewId="0" topLeftCell="D25">
      <selection activeCell="L27" sqref="L27"/>
    </sheetView>
  </sheetViews>
  <sheetFormatPr defaultColWidth="9.375" defaultRowHeight="12.75"/>
  <cols>
    <col min="1" max="1" width="6.75390625" style="1" customWidth="1"/>
    <col min="2" max="2" width="55.125" style="4" customWidth="1"/>
    <col min="3" max="5" width="16.375" style="1" customWidth="1"/>
    <col min="6" max="6" width="14.375" style="1" customWidth="1"/>
    <col min="7" max="7" width="55.125" style="1" customWidth="1"/>
    <col min="8" max="8" width="16.375" style="1" customWidth="1"/>
    <col min="9" max="9" width="15.75390625" style="1" customWidth="1"/>
    <col min="10" max="10" width="0.37109375" style="1" customWidth="1"/>
    <col min="11" max="11" width="14.75390625" style="1" customWidth="1"/>
    <col min="12" max="12" width="13.125" style="1" customWidth="1"/>
    <col min="13" max="16384" width="9.375" style="1" customWidth="1"/>
  </cols>
  <sheetData>
    <row r="1" spans="2:10" ht="39.75" customHeight="1">
      <c r="B1" s="2" t="s">
        <v>63</v>
      </c>
      <c r="C1" s="3"/>
      <c r="D1" s="3"/>
      <c r="E1" s="3"/>
      <c r="F1" s="3"/>
      <c r="G1" s="3"/>
      <c r="H1" s="3"/>
      <c r="I1" s="3"/>
      <c r="J1" s="72">
        <v>10</v>
      </c>
    </row>
    <row r="2" spans="9:10" ht="14.25" thickBot="1">
      <c r="I2" s="5" t="s">
        <v>64</v>
      </c>
      <c r="J2" s="72"/>
    </row>
    <row r="3" spans="1:12" ht="13.5" thickBot="1">
      <c r="A3" s="70" t="s">
        <v>0</v>
      </c>
      <c r="B3" s="10" t="s">
        <v>1</v>
      </c>
      <c r="C3" s="11"/>
      <c r="D3" s="35"/>
      <c r="E3" s="35"/>
      <c r="F3" s="35"/>
      <c r="G3" s="10" t="s">
        <v>2</v>
      </c>
      <c r="H3" s="43"/>
      <c r="I3" s="49"/>
      <c r="J3" s="72"/>
      <c r="K3" s="56"/>
      <c r="L3" s="52"/>
    </row>
    <row r="4" spans="1:12" s="6" customFormat="1" ht="27" thickBot="1">
      <c r="A4" s="71"/>
      <c r="B4" s="12" t="s">
        <v>3</v>
      </c>
      <c r="C4" s="13" t="s">
        <v>65</v>
      </c>
      <c r="D4" s="13" t="s">
        <v>69</v>
      </c>
      <c r="E4" s="13" t="s">
        <v>70</v>
      </c>
      <c r="F4" s="13" t="s">
        <v>71</v>
      </c>
      <c r="G4" s="50" t="s">
        <v>3</v>
      </c>
      <c r="H4" s="14" t="s">
        <v>65</v>
      </c>
      <c r="I4" s="13" t="s">
        <v>67</v>
      </c>
      <c r="J4" s="72"/>
      <c r="K4" s="57" t="s">
        <v>68</v>
      </c>
      <c r="L4" s="14" t="s">
        <v>72</v>
      </c>
    </row>
    <row r="5" spans="1:12" s="7" customFormat="1" ht="13.5" thickBot="1">
      <c r="A5" s="14">
        <v>1</v>
      </c>
      <c r="B5" s="12">
        <v>2</v>
      </c>
      <c r="C5" s="13" t="s">
        <v>4</v>
      </c>
      <c r="D5" s="36">
        <v>4</v>
      </c>
      <c r="E5" s="36">
        <v>5</v>
      </c>
      <c r="F5" s="36">
        <v>6</v>
      </c>
      <c r="G5" s="12">
        <v>7</v>
      </c>
      <c r="H5" s="44">
        <v>8</v>
      </c>
      <c r="I5" s="14">
        <v>9</v>
      </c>
      <c r="J5" s="72"/>
      <c r="K5" s="58">
        <v>10</v>
      </c>
      <c r="L5" s="55">
        <v>11</v>
      </c>
    </row>
    <row r="6" spans="1:12" ht="19.5" customHeight="1">
      <c r="A6" s="15" t="s">
        <v>7</v>
      </c>
      <c r="B6" s="16" t="s">
        <v>8</v>
      </c>
      <c r="C6" s="17">
        <v>76388172</v>
      </c>
      <c r="D6" s="37">
        <v>76815621</v>
      </c>
      <c r="E6" s="37">
        <v>77280060</v>
      </c>
      <c r="F6" s="37">
        <v>79235214</v>
      </c>
      <c r="G6" s="16" t="s">
        <v>9</v>
      </c>
      <c r="H6" s="45">
        <v>65953547</v>
      </c>
      <c r="I6" s="17">
        <v>88971800</v>
      </c>
      <c r="J6" s="72"/>
      <c r="K6" s="59">
        <v>89506258</v>
      </c>
      <c r="L6" s="63">
        <v>91665443</v>
      </c>
    </row>
    <row r="7" spans="1:12" ht="25.5" customHeight="1">
      <c r="A7" s="18" t="s">
        <v>10</v>
      </c>
      <c r="B7" s="19" t="s">
        <v>11</v>
      </c>
      <c r="C7" s="20">
        <v>27238374</v>
      </c>
      <c r="D7" s="38">
        <v>57134093</v>
      </c>
      <c r="E7" s="38">
        <v>57201053</v>
      </c>
      <c r="F7" s="38">
        <v>62635806</v>
      </c>
      <c r="G7" s="19" t="s">
        <v>12</v>
      </c>
      <c r="H7" s="22">
        <v>15865191</v>
      </c>
      <c r="I7" s="20">
        <v>18966664</v>
      </c>
      <c r="J7" s="72"/>
      <c r="K7" s="60">
        <v>19120007</v>
      </c>
      <c r="L7" s="64">
        <v>19586042</v>
      </c>
    </row>
    <row r="8" spans="1:12" ht="19.5" customHeight="1">
      <c r="A8" s="18" t="s">
        <v>4</v>
      </c>
      <c r="B8" s="19" t="s">
        <v>13</v>
      </c>
      <c r="C8" s="20"/>
      <c r="D8" s="38"/>
      <c r="E8" s="38"/>
      <c r="F8" s="38"/>
      <c r="G8" s="19" t="s">
        <v>14</v>
      </c>
      <c r="H8" s="22">
        <v>39816928</v>
      </c>
      <c r="I8" s="20">
        <v>51013895</v>
      </c>
      <c r="J8" s="72"/>
      <c r="K8" s="60">
        <v>51608325</v>
      </c>
      <c r="L8" s="64">
        <v>56160096</v>
      </c>
    </row>
    <row r="9" spans="1:12" ht="19.5" customHeight="1">
      <c r="A9" s="18" t="s">
        <v>5</v>
      </c>
      <c r="B9" s="19" t="s">
        <v>15</v>
      </c>
      <c r="C9" s="20">
        <v>17850000</v>
      </c>
      <c r="D9" s="38">
        <v>17850000</v>
      </c>
      <c r="E9" s="38">
        <v>17990000</v>
      </c>
      <c r="F9" s="38">
        <v>22916791</v>
      </c>
      <c r="G9" s="19" t="s">
        <v>16</v>
      </c>
      <c r="H9" s="22">
        <v>467000</v>
      </c>
      <c r="I9" s="20">
        <v>504620</v>
      </c>
      <c r="J9" s="72"/>
      <c r="K9" s="60">
        <v>584120</v>
      </c>
      <c r="L9" s="64">
        <v>3634054</v>
      </c>
    </row>
    <row r="10" spans="1:12" ht="19.5" customHeight="1">
      <c r="A10" s="18" t="s">
        <v>6</v>
      </c>
      <c r="B10" s="21" t="s">
        <v>17</v>
      </c>
      <c r="C10" s="20"/>
      <c r="D10" s="38">
        <v>90000</v>
      </c>
      <c r="E10" s="38">
        <v>511601</v>
      </c>
      <c r="F10" s="38">
        <v>1566346</v>
      </c>
      <c r="G10" s="19" t="s">
        <v>18</v>
      </c>
      <c r="H10" s="22">
        <v>7221000</v>
      </c>
      <c r="I10" s="20">
        <v>7636516</v>
      </c>
      <c r="J10" s="72"/>
      <c r="K10" s="60">
        <v>8655025</v>
      </c>
      <c r="L10" s="64">
        <v>12240460</v>
      </c>
    </row>
    <row r="11" spans="1:12" ht="19.5" customHeight="1">
      <c r="A11" s="18" t="s">
        <v>19</v>
      </c>
      <c r="B11" s="19" t="s">
        <v>20</v>
      </c>
      <c r="C11" s="20"/>
      <c r="D11" s="39"/>
      <c r="E11" s="39"/>
      <c r="F11" s="39"/>
      <c r="G11" s="19" t="s">
        <v>21</v>
      </c>
      <c r="H11" s="22">
        <v>1947000</v>
      </c>
      <c r="I11" s="20">
        <v>37911423</v>
      </c>
      <c r="J11" s="72"/>
      <c r="K11" s="60">
        <v>37334113</v>
      </c>
      <c r="L11" s="64">
        <v>28855968</v>
      </c>
    </row>
    <row r="12" spans="1:12" ht="19.5" customHeight="1">
      <c r="A12" s="18" t="s">
        <v>22</v>
      </c>
      <c r="B12" s="19" t="s">
        <v>23</v>
      </c>
      <c r="C12" s="20">
        <v>14594120</v>
      </c>
      <c r="D12" s="38">
        <v>14594120</v>
      </c>
      <c r="E12" s="38">
        <v>14854050</v>
      </c>
      <c r="F12" s="38">
        <v>18832466</v>
      </c>
      <c r="G12" s="23"/>
      <c r="H12" s="22"/>
      <c r="I12" s="20"/>
      <c r="J12" s="72"/>
      <c r="K12" s="60"/>
      <c r="L12" s="64"/>
    </row>
    <row r="13" spans="1:12" ht="19.5" customHeight="1">
      <c r="A13" s="18" t="s">
        <v>24</v>
      </c>
      <c r="B13" s="23"/>
      <c r="C13" s="20"/>
      <c r="D13" s="38"/>
      <c r="E13" s="38"/>
      <c r="F13" s="38"/>
      <c r="G13" s="23"/>
      <c r="H13" s="22"/>
      <c r="I13" s="20"/>
      <c r="J13" s="72"/>
      <c r="K13" s="60"/>
      <c r="L13" s="64"/>
    </row>
    <row r="14" spans="1:12" ht="19.5" customHeight="1" thickBot="1">
      <c r="A14" s="18" t="s">
        <v>25</v>
      </c>
      <c r="B14" s="24"/>
      <c r="C14" s="25"/>
      <c r="D14" s="40"/>
      <c r="E14" s="40"/>
      <c r="F14" s="40"/>
      <c r="G14" s="23"/>
      <c r="H14" s="46"/>
      <c r="I14" s="25"/>
      <c r="J14" s="72"/>
      <c r="K14" s="61"/>
      <c r="L14" s="65"/>
    </row>
    <row r="15" spans="1:12" ht="13.5" thickBot="1">
      <c r="A15" s="8" t="s">
        <v>26</v>
      </c>
      <c r="B15" s="9" t="s">
        <v>27</v>
      </c>
      <c r="C15" s="26">
        <f>SUM(C6:C14)</f>
        <v>136070666</v>
      </c>
      <c r="D15" s="26">
        <f>SUM(D6:D14)</f>
        <v>166483834</v>
      </c>
      <c r="E15" s="26">
        <f>SUM(E6:E14)</f>
        <v>167836764</v>
      </c>
      <c r="F15" s="26">
        <f>SUM(F6:F14)</f>
        <v>185186623</v>
      </c>
      <c r="G15" s="9" t="s">
        <v>28</v>
      </c>
      <c r="H15" s="47">
        <f>SUM(H6:H14)</f>
        <v>131270666</v>
      </c>
      <c r="I15" s="53">
        <f>SUM(I6:I14)</f>
        <v>205004918</v>
      </c>
      <c r="J15" s="72"/>
      <c r="K15" s="62">
        <f>SUM(K6:K14)</f>
        <v>206807848</v>
      </c>
      <c r="L15" s="66">
        <f>SUM(L6:L14)</f>
        <v>212142063</v>
      </c>
    </row>
    <row r="16" spans="1:12" ht="19.5" customHeight="1">
      <c r="A16" s="33" t="s">
        <v>29</v>
      </c>
      <c r="B16" s="32" t="s">
        <v>30</v>
      </c>
      <c r="C16" s="29">
        <f>C17+C18+C19+C20</f>
        <v>37556000</v>
      </c>
      <c r="D16" s="29">
        <f>D17+D18+D19+D20</f>
        <v>84113200</v>
      </c>
      <c r="E16" s="29">
        <f>E17+E18+E19+E20</f>
        <v>84410347</v>
      </c>
      <c r="F16" s="29">
        <f>F17+F18+F19+F20</f>
        <v>84580267</v>
      </c>
      <c r="G16" s="19" t="s">
        <v>31</v>
      </c>
      <c r="H16" s="48"/>
      <c r="I16" s="17"/>
      <c r="J16" s="72"/>
      <c r="K16" s="59"/>
      <c r="L16" s="67"/>
    </row>
    <row r="17" spans="1:12" ht="19.5" customHeight="1">
      <c r="A17" s="18" t="s">
        <v>32</v>
      </c>
      <c r="B17" s="19" t="s">
        <v>33</v>
      </c>
      <c r="C17" s="20"/>
      <c r="D17" s="38">
        <v>46364000</v>
      </c>
      <c r="E17" s="38">
        <v>46364000</v>
      </c>
      <c r="F17" s="38">
        <v>46364000</v>
      </c>
      <c r="G17" s="19" t="s">
        <v>34</v>
      </c>
      <c r="H17" s="22"/>
      <c r="I17" s="20"/>
      <c r="J17" s="72"/>
      <c r="K17" s="60"/>
      <c r="L17" s="64"/>
    </row>
    <row r="18" spans="1:12" ht="19.5" customHeight="1">
      <c r="A18" s="18" t="s">
        <v>35</v>
      </c>
      <c r="B18" s="19" t="s">
        <v>36</v>
      </c>
      <c r="C18" s="20"/>
      <c r="D18" s="38"/>
      <c r="E18" s="38"/>
      <c r="F18" s="38"/>
      <c r="G18" s="19" t="s">
        <v>37</v>
      </c>
      <c r="H18" s="22"/>
      <c r="I18" s="20"/>
      <c r="J18" s="72"/>
      <c r="K18" s="60"/>
      <c r="L18" s="64"/>
    </row>
    <row r="19" spans="1:12" ht="19.5" customHeight="1">
      <c r="A19" s="18" t="s">
        <v>38</v>
      </c>
      <c r="B19" s="19" t="s">
        <v>39</v>
      </c>
      <c r="C19" s="20"/>
      <c r="D19" s="38"/>
      <c r="E19" s="38"/>
      <c r="F19" s="38"/>
      <c r="G19" s="19" t="s">
        <v>40</v>
      </c>
      <c r="H19" s="22"/>
      <c r="I19" s="20"/>
      <c r="J19" s="72"/>
      <c r="K19" s="60"/>
      <c r="L19" s="64"/>
    </row>
    <row r="20" spans="1:12" ht="19.5" customHeight="1">
      <c r="A20" s="18" t="s">
        <v>41</v>
      </c>
      <c r="B20" s="19" t="s">
        <v>42</v>
      </c>
      <c r="C20" s="20">
        <v>37556000</v>
      </c>
      <c r="D20" s="41">
        <v>37749200</v>
      </c>
      <c r="E20" s="41">
        <v>38046347</v>
      </c>
      <c r="F20" s="41">
        <v>38216267</v>
      </c>
      <c r="G20" s="28" t="s">
        <v>43</v>
      </c>
      <c r="H20" s="22"/>
      <c r="I20" s="20"/>
      <c r="J20" s="72"/>
      <c r="K20" s="60"/>
      <c r="L20" s="64"/>
    </row>
    <row r="21" spans="1:12" ht="19.5" customHeight="1">
      <c r="A21" s="18" t="s">
        <v>44</v>
      </c>
      <c r="B21" s="34" t="s">
        <v>45</v>
      </c>
      <c r="C21" s="30">
        <f>C22+C23</f>
        <v>0</v>
      </c>
      <c r="D21" s="30">
        <f>D22+D23</f>
        <v>0</v>
      </c>
      <c r="E21" s="54"/>
      <c r="F21" s="54"/>
      <c r="G21" s="19" t="s">
        <v>46</v>
      </c>
      <c r="H21" s="22"/>
      <c r="I21" s="20"/>
      <c r="J21" s="72"/>
      <c r="K21" s="60"/>
      <c r="L21" s="64"/>
    </row>
    <row r="22" spans="1:12" ht="19.5" customHeight="1">
      <c r="A22" s="27" t="s">
        <v>47</v>
      </c>
      <c r="B22" s="28" t="s">
        <v>48</v>
      </c>
      <c r="C22" s="31"/>
      <c r="D22" s="41"/>
      <c r="E22" s="41"/>
      <c r="F22" s="41"/>
      <c r="G22" s="69" t="s">
        <v>73</v>
      </c>
      <c r="H22" s="48">
        <v>37556000</v>
      </c>
      <c r="I22" s="20">
        <v>37749200</v>
      </c>
      <c r="J22" s="72"/>
      <c r="K22" s="60">
        <v>38046347</v>
      </c>
      <c r="L22" s="64">
        <v>38216267</v>
      </c>
    </row>
    <row r="23" spans="1:12" ht="19.5" customHeight="1" thickBot="1">
      <c r="A23" s="18" t="s">
        <v>49</v>
      </c>
      <c r="B23" s="19" t="s">
        <v>50</v>
      </c>
      <c r="C23" s="20"/>
      <c r="D23" s="38"/>
      <c r="E23" s="38"/>
      <c r="F23" s="38"/>
      <c r="G23" s="51" t="s">
        <v>66</v>
      </c>
      <c r="H23" s="22"/>
      <c r="I23" s="25">
        <v>3042916</v>
      </c>
      <c r="J23" s="72"/>
      <c r="K23" s="61">
        <v>3042916</v>
      </c>
      <c r="L23" s="65">
        <v>3042916</v>
      </c>
    </row>
    <row r="24" spans="1:12" ht="13.5" thickBot="1">
      <c r="A24" s="8" t="s">
        <v>51</v>
      </c>
      <c r="B24" s="9" t="s">
        <v>52</v>
      </c>
      <c r="C24" s="26">
        <f>C16+C21</f>
        <v>37556000</v>
      </c>
      <c r="D24" s="26">
        <f>D16+D21</f>
        <v>84113200</v>
      </c>
      <c r="E24" s="26">
        <f>E16+E21</f>
        <v>84410347</v>
      </c>
      <c r="F24" s="26">
        <f>F16+F21</f>
        <v>84580267</v>
      </c>
      <c r="G24" s="9" t="s">
        <v>53</v>
      </c>
      <c r="H24" s="47">
        <f>SUM(H16:H23)</f>
        <v>37556000</v>
      </c>
      <c r="I24" s="53">
        <f>SUM(I16:I23)</f>
        <v>40792116</v>
      </c>
      <c r="J24" s="72"/>
      <c r="K24" s="62">
        <f>SUM(K16:K23)</f>
        <v>41089263</v>
      </c>
      <c r="L24" s="66">
        <f>SUM(L16:L23)</f>
        <v>41259183</v>
      </c>
    </row>
    <row r="25" spans="1:12" ht="19.5" customHeight="1" thickBot="1">
      <c r="A25" s="8" t="s">
        <v>54</v>
      </c>
      <c r="B25" s="9" t="s">
        <v>55</v>
      </c>
      <c r="C25" s="26">
        <f>C15+C24</f>
        <v>173626666</v>
      </c>
      <c r="D25" s="26">
        <f>D15+D24</f>
        <v>250597034</v>
      </c>
      <c r="E25" s="26">
        <f>E15+E24</f>
        <v>252247111</v>
      </c>
      <c r="F25" s="26">
        <f>F15+F24</f>
        <v>269766890</v>
      </c>
      <c r="G25" s="9" t="s">
        <v>56</v>
      </c>
      <c r="H25" s="42">
        <f>H15+H24</f>
        <v>168826666</v>
      </c>
      <c r="I25" s="53">
        <f>I15+I24</f>
        <v>245797034</v>
      </c>
      <c r="J25" s="72"/>
      <c r="K25" s="62">
        <f>K15+K24</f>
        <v>247897111</v>
      </c>
      <c r="L25" s="66">
        <f>L15+L24</f>
        <v>253401246</v>
      </c>
    </row>
    <row r="26" spans="1:15" ht="19.5" customHeight="1" thickBot="1">
      <c r="A26" s="8" t="s">
        <v>57</v>
      </c>
      <c r="B26" s="9" t="s">
        <v>58</v>
      </c>
      <c r="C26" s="26"/>
      <c r="D26" s="42"/>
      <c r="E26" s="42"/>
      <c r="F26" s="42"/>
      <c r="G26" s="9" t="s">
        <v>59</v>
      </c>
      <c r="H26" s="42">
        <f>C25-H25</f>
        <v>4800000</v>
      </c>
      <c r="I26" s="53">
        <f>D25-I25</f>
        <v>4800000</v>
      </c>
      <c r="J26" s="72"/>
      <c r="K26" s="62">
        <f>E25-K25</f>
        <v>4350000</v>
      </c>
      <c r="L26" s="66">
        <f>F25-L25</f>
        <v>16365644</v>
      </c>
      <c r="O26" s="52"/>
    </row>
    <row r="27" spans="1:12" ht="19.5" customHeight="1" thickBot="1">
      <c r="A27" s="8" t="s">
        <v>60</v>
      </c>
      <c r="B27" s="9" t="s">
        <v>61</v>
      </c>
      <c r="C27" s="26"/>
      <c r="D27" s="42"/>
      <c r="E27" s="42"/>
      <c r="F27" s="42"/>
      <c r="G27" s="9" t="s">
        <v>62</v>
      </c>
      <c r="H27" s="42">
        <f>H26</f>
        <v>4800000</v>
      </c>
      <c r="I27" s="53">
        <f>I26</f>
        <v>4800000</v>
      </c>
      <c r="J27" s="72"/>
      <c r="K27" s="62">
        <f>E25-K25</f>
        <v>4350000</v>
      </c>
      <c r="L27" s="68">
        <f>F25-L25</f>
        <v>16365644</v>
      </c>
    </row>
    <row r="28" spans="2:7" ht="17.25">
      <c r="B28" s="73"/>
      <c r="C28" s="73"/>
      <c r="D28" s="73"/>
      <c r="E28" s="73"/>
      <c r="F28" s="73"/>
      <c r="G28" s="73"/>
    </row>
  </sheetData>
  <sheetProtection/>
  <mergeCells count="3">
    <mergeCell ref="A3:A4"/>
    <mergeCell ref="J1:J27"/>
    <mergeCell ref="B28:G28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scale="64" r:id="rId1"/>
  <headerFooter alignWithMargins="0">
    <oddHeader xml:space="preserve">&amp;CRegöly Község Önkormányzat összesített&amp;R&amp;"Times New Roman CE,Félkövér dőlt"&amp;11 1.sz.melléklet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2017-05-29T11:23:09Z</cp:lastPrinted>
  <dcterms:created xsi:type="dcterms:W3CDTF">2014-02-06T13:24:42Z</dcterms:created>
  <dcterms:modified xsi:type="dcterms:W3CDTF">2017-05-29T11:23:12Z</dcterms:modified>
  <cp:category/>
  <cp:version/>
  <cp:contentType/>
  <cp:contentStatus/>
</cp:coreProperties>
</file>