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felújítások'!$A$1:$N$86</definedName>
  </definedNames>
  <calcPr fullCalcOnLoad="1"/>
</workbook>
</file>

<file path=xl/sharedStrings.xml><?xml version="1.0" encoding="utf-8"?>
<sst xmlns="http://schemas.openxmlformats.org/spreadsheetml/2006/main" count="102" uniqueCount="91">
  <si>
    <t>Sárbogárd Város Önkormányzat 2017. évi költségvetése teljesítése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</si>
  <si>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</si>
  <si>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</si>
  <si>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</si>
  <si>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</si>
  <si>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</si>
  <si>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</si>
  <si>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</si>
  <si>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</si>
  <si>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</si>
  <si>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2017.évi előirányzat</t>
  </si>
  <si>
    <t>2017.évi teljesítés</t>
  </si>
  <si>
    <t>Vagyonértékű jogok beszerzése</t>
  </si>
  <si>
    <t>Szoftver beszerzés TOP-5.2.1-15-FE1-2016-00002 (Pusztegres társ.együttmük.)</t>
  </si>
  <si>
    <t>Immateriális javak beszerzése, létesítése</t>
  </si>
  <si>
    <t>K61</t>
  </si>
  <si>
    <t>Szobor</t>
  </si>
  <si>
    <t>Ady E. u. járda és parkoló felcserélése</t>
  </si>
  <si>
    <t>József A. u. ingatlan vételár (védőnői szolgálat)</t>
  </si>
  <si>
    <t>Sárhatvan közvilágítás bővítés</t>
  </si>
  <si>
    <t>Építési ktg TOP -1.1.1-15 pály. (Sbg-i iparterület fejlesztése)</t>
  </si>
  <si>
    <t>Építési ktg TOP -3.1.1-15 pály.  (Kerékpárút létesítése Sbg-on)</t>
  </si>
  <si>
    <t>Építési ktg TOP -2.1.3-15 pály.  (Sbg. Város belterületeinek vízrendezése)</t>
  </si>
  <si>
    <t>Ingatlan vételár Sbg.belter.888/1 hrsz.</t>
  </si>
  <si>
    <t>Építési ktg TOP-2.1.2-15-FE1-2016-00008 (Zöldváros)</t>
  </si>
  <si>
    <t>Építési ktg TOP-2.1.1-15-FE1-2016-00001 (JÖVŐSTART)</t>
  </si>
  <si>
    <t>Kossuth Zs. Rendelőintézet díszjárda</t>
  </si>
  <si>
    <t xml:space="preserve">Ingatlanok beszerzése, létesítése </t>
  </si>
  <si>
    <t>K62</t>
  </si>
  <si>
    <t>Számítástechnikai eszköz, szoftver beszerzés</t>
  </si>
  <si>
    <t>Informatikai eszközök beszerzése, létesítése TOP-5.1.2-15 pály.</t>
  </si>
  <si>
    <t>Informatikai eszközök beszerzése, létesítése KÖFOP  pály. (ASP)</t>
  </si>
  <si>
    <t>Nyomtató vásrlás (védőnői körzet)</t>
  </si>
  <si>
    <t>Számítógép vásárlás</t>
  </si>
  <si>
    <t>Informatikai eszközök beszerzése, létesítése TOP-5.2.1-15 pály.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</si>
  <si>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</si>
  <si>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</si>
  <si>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</si>
  <si>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</si>
  <si>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</si>
  <si>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</si>
  <si>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EKG vásárlás V.sz. háziorvosi körzet</t>
  </si>
  <si>
    <t>lépcsőlift (védőnői körzet)</t>
  </si>
  <si>
    <t>Szivattyú (Start mg)</t>
  </si>
  <si>
    <t>Tárgyi eszköz besz. TOP-5.2.1-15-FE1-2016-00002 (Pusztegres társ.együttmük.)</t>
  </si>
  <si>
    <t>Tárgyi eszköz besz. TOP-2.1.2-15-FE1-2016-00008 (Zöldváros)</t>
  </si>
  <si>
    <t xml:space="preserve">Fűkasza vásárlás </t>
  </si>
  <si>
    <t>Kerékpár beszerzés (vődőnői körzet)</t>
  </si>
  <si>
    <t>Tárgyi eszköz besz. TOP-2.1.1-15-FE1-2016-00001 (JÖVŐSTART)</t>
  </si>
  <si>
    <t>Kályha vásárlás 6.háziorvosi körzet</t>
  </si>
  <si>
    <t>Csepegtetőrendszer (Start mg.)</t>
  </si>
  <si>
    <t>Tárgyi eszköz besz. TOP-5.1.2-15-FE1-2016-00001 (Pusztaegres)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</si>
  <si>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</si>
  <si>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</si>
  <si>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</si>
  <si>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</si>
  <si>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</si>
  <si>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</si>
  <si>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</si>
  <si>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</si>
  <si>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</si>
  <si>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Védőnői körzet 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</si>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</sst>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3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73" fontId="35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SheetLayoutView="100" zoomScalePageLayoutView="0" workbookViewId="0" topLeftCell="A1">
      <selection activeCell="M4" sqref="C4:N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7109375" style="0" customWidth="1"/>
    <col min="4" max="4" width="10.00390625" style="0" customWidth="1"/>
    <col min="5" max="5" width="11.7109375" style="0" customWidth="1"/>
    <col min="6" max="6" width="11.28125" style="0" customWidth="1"/>
    <col min="7" max="7" width="10.7109375" style="0" customWidth="1"/>
    <col min="8" max="9" width="10.8515625" style="0" customWidth="1"/>
    <col min="10" max="10" width="10.28125" style="0" customWidth="1"/>
    <col min="11" max="11" width="14.7109375" style="0" customWidth="1"/>
    <col min="12" max="12" width="12.57421875" style="0" customWidth="1"/>
    <col min="13" max="13" width="14.00390625" style="0" customWidth="1"/>
    <col min="14" max="14" width="15.57421875" style="0" customWidth="1"/>
  </cols>
  <sheetData>
    <row r="1" spans="1:14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6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4" spans="1:14" ht="36" customHeight="1">
      <c r="A4" s="6" t="s">
        <v>2</v>
      </c>
      <c r="B4" s="7" t="s">
        <v>3</v>
      </c>
      <c r="C4" s="8" t="s">
        <v>4</v>
      </c>
      <c r="D4" s="9"/>
      <c r="E4" s="8" t="s">
        <v>5</v>
      </c>
      <c r="F4" s="9"/>
      <c r="G4" s="8" t="s">
        <v>6</v>
      </c>
      <c r="H4" s="9"/>
      <c r="I4" s="8" t="s">
        <v>7</v>
      </c>
      <c r="J4" s="9"/>
      <c r="K4" s="8" t="s">
        <v>8</v>
      </c>
      <c r="L4" s="9"/>
      <c r="M4" s="10" t="s">
        <v>9</v>
      </c>
      <c r="N4" s="11"/>
    </row>
    <row r="5" spans="1:14" ht="15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5.5">
      <c r="A9" s="12"/>
      <c r="B9" s="12"/>
      <c r="C9" s="13" t="s">
        <v>10</v>
      </c>
      <c r="D9" s="13" t="s">
        <v>11</v>
      </c>
      <c r="E9" s="13" t="s">
        <v>10</v>
      </c>
      <c r="F9" s="13" t="s">
        <v>11</v>
      </c>
      <c r="G9" s="13" t="s">
        <v>10</v>
      </c>
      <c r="H9" s="13" t="s">
        <v>11</v>
      </c>
      <c r="I9" s="13" t="s">
        <v>10</v>
      </c>
      <c r="J9" s="13" t="s">
        <v>11</v>
      </c>
      <c r="K9" s="13" t="s">
        <v>10</v>
      </c>
      <c r="L9" s="13" t="s">
        <v>11</v>
      </c>
      <c r="M9" s="13" t="s">
        <v>10</v>
      </c>
      <c r="N9" s="13" t="s">
        <v>11</v>
      </c>
    </row>
    <row r="10" spans="1:14" ht="15.75">
      <c r="A10" s="14" t="s">
        <v>12</v>
      </c>
      <c r="B10" s="12"/>
      <c r="C10" s="15"/>
      <c r="D10" s="15"/>
      <c r="E10" s="15"/>
      <c r="F10" s="15"/>
      <c r="G10" s="15"/>
      <c r="H10" s="15"/>
      <c r="I10" s="15">
        <v>171500</v>
      </c>
      <c r="J10" s="15">
        <v>171500</v>
      </c>
      <c r="K10" s="15"/>
      <c r="L10" s="15"/>
      <c r="M10" s="15">
        <f>SUM(C10+E10+G10+I10+K10)</f>
        <v>171500</v>
      </c>
      <c r="N10" s="15">
        <f>SUM(D10+F10+H10+J10+L10)</f>
        <v>171500</v>
      </c>
    </row>
    <row r="11" spans="1:14" ht="30">
      <c r="A11" s="16" t="s">
        <v>13</v>
      </c>
      <c r="B11" s="12"/>
      <c r="C11" s="15"/>
      <c r="D11" s="15"/>
      <c r="E11" s="15"/>
      <c r="F11" s="15"/>
      <c r="G11" s="15"/>
      <c r="H11" s="15"/>
      <c r="I11" s="15"/>
      <c r="J11" s="15"/>
      <c r="K11" s="15">
        <v>80000</v>
      </c>
      <c r="L11" s="15">
        <v>68480</v>
      </c>
      <c r="M11" s="15">
        <f>SUM(C11+E11+G11+I11+K11)</f>
        <v>80000</v>
      </c>
      <c r="N11" s="15">
        <f>SUM(D11+F11+H11+J11+L11)</f>
        <v>68480</v>
      </c>
    </row>
    <row r="12" spans="1:14" s="20" customFormat="1" ht="15">
      <c r="A12" s="17" t="s">
        <v>14</v>
      </c>
      <c r="B12" s="18" t="s">
        <v>15</v>
      </c>
      <c r="C12" s="19"/>
      <c r="D12" s="19"/>
      <c r="E12" s="19"/>
      <c r="F12" s="19"/>
      <c r="G12" s="19"/>
      <c r="H12" s="19"/>
      <c r="I12" s="19">
        <f aca="true" t="shared" si="0" ref="I12:N12">SUM(I10:I11)</f>
        <v>171500</v>
      </c>
      <c r="J12" s="19">
        <f t="shared" si="0"/>
        <v>171500</v>
      </c>
      <c r="K12" s="19">
        <f t="shared" si="0"/>
        <v>80000</v>
      </c>
      <c r="L12" s="19">
        <f t="shared" si="0"/>
        <v>68480</v>
      </c>
      <c r="M12" s="19">
        <f t="shared" si="0"/>
        <v>251500</v>
      </c>
      <c r="N12" s="19">
        <f t="shared" si="0"/>
        <v>239980</v>
      </c>
    </row>
    <row r="13" spans="1:14" ht="15" hidden="1">
      <c r="A13" s="21"/>
      <c r="B13" s="2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f>SUM(C13:K13)</f>
        <v>0</v>
      </c>
      <c r="N13" s="12"/>
    </row>
    <row r="14" spans="1:14" ht="15" hidden="1">
      <c r="A14" s="21"/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>SUM(C14:K14)</f>
        <v>0</v>
      </c>
      <c r="N14" s="12"/>
    </row>
    <row r="15" spans="1:14" ht="15" hidden="1">
      <c r="A15" s="21"/>
      <c r="B15" s="2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f>SUM(C15:K15)</f>
        <v>0</v>
      </c>
      <c r="N15" s="12"/>
    </row>
    <row r="16" spans="1:14" ht="15" hidden="1">
      <c r="A16" s="21"/>
      <c r="B16" s="2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f>SUM(C16:K16)</f>
        <v>0</v>
      </c>
      <c r="N16" s="12"/>
    </row>
    <row r="17" spans="1:14" ht="15">
      <c r="A17" s="21" t="s">
        <v>16</v>
      </c>
      <c r="B17" s="22"/>
      <c r="C17" s="15"/>
      <c r="D17" s="15"/>
      <c r="E17" s="15"/>
      <c r="F17" s="15"/>
      <c r="G17" s="15"/>
      <c r="H17" s="15"/>
      <c r="I17" s="15"/>
      <c r="J17" s="15"/>
      <c r="K17" s="15">
        <v>1500000</v>
      </c>
      <c r="L17" s="15">
        <v>1500000</v>
      </c>
      <c r="M17" s="15">
        <f>SUM(C17+E17+G17+I17+K17)</f>
        <v>1500000</v>
      </c>
      <c r="N17" s="15">
        <f>SUM(D17+F17+H17+J17+L17)</f>
        <v>1500000</v>
      </c>
    </row>
    <row r="18" spans="1:14" ht="15">
      <c r="A18" s="23" t="s">
        <v>17</v>
      </c>
      <c r="B18" s="22"/>
      <c r="C18" s="15"/>
      <c r="D18" s="15"/>
      <c r="E18" s="15"/>
      <c r="F18" s="15"/>
      <c r="G18" s="15"/>
      <c r="H18" s="15"/>
      <c r="I18" s="15"/>
      <c r="J18" s="15"/>
      <c r="K18" s="24">
        <v>6828168</v>
      </c>
      <c r="L18" s="24">
        <v>6828168</v>
      </c>
      <c r="M18" s="15">
        <f aca="true" t="shared" si="1" ref="M18:N27">SUM(C18+E18+G18+I18+K18)</f>
        <v>6828168</v>
      </c>
      <c r="N18" s="15">
        <f t="shared" si="1"/>
        <v>6828168</v>
      </c>
    </row>
    <row r="19" spans="1:14" ht="15">
      <c r="A19" s="23" t="s">
        <v>18</v>
      </c>
      <c r="B19" s="22"/>
      <c r="C19" s="15"/>
      <c r="D19" s="15"/>
      <c r="E19" s="15"/>
      <c r="F19" s="15"/>
      <c r="G19" s="15"/>
      <c r="H19" s="15"/>
      <c r="I19" s="15"/>
      <c r="J19" s="15"/>
      <c r="K19" s="24">
        <v>7000000</v>
      </c>
      <c r="L19" s="24">
        <v>7000000</v>
      </c>
      <c r="M19" s="15">
        <f t="shared" si="1"/>
        <v>7000000</v>
      </c>
      <c r="N19" s="15">
        <f t="shared" si="1"/>
        <v>7000000</v>
      </c>
    </row>
    <row r="20" spans="1:14" ht="15">
      <c r="A20" s="23" t="s">
        <v>19</v>
      </c>
      <c r="B20" s="22"/>
      <c r="C20" s="15"/>
      <c r="D20" s="15"/>
      <c r="E20" s="15"/>
      <c r="F20" s="15"/>
      <c r="G20" s="15"/>
      <c r="H20" s="15"/>
      <c r="I20" s="15"/>
      <c r="J20" s="15"/>
      <c r="K20" s="24">
        <v>761460</v>
      </c>
      <c r="L20" s="24">
        <v>761460</v>
      </c>
      <c r="M20" s="15">
        <f t="shared" si="1"/>
        <v>761460</v>
      </c>
      <c r="N20" s="15">
        <f t="shared" si="1"/>
        <v>761460</v>
      </c>
    </row>
    <row r="21" spans="1:14" ht="15">
      <c r="A21" s="23" t="s">
        <v>20</v>
      </c>
      <c r="B21" s="22"/>
      <c r="C21" s="15"/>
      <c r="D21" s="15"/>
      <c r="E21" s="15"/>
      <c r="F21" s="15"/>
      <c r="G21" s="15"/>
      <c r="H21" s="15"/>
      <c r="I21" s="15"/>
      <c r="J21" s="15"/>
      <c r="K21" s="24">
        <v>411449020</v>
      </c>
      <c r="L21" s="24"/>
      <c r="M21" s="15">
        <f t="shared" si="1"/>
        <v>411449020</v>
      </c>
      <c r="N21" s="15">
        <f t="shared" si="1"/>
        <v>0</v>
      </c>
    </row>
    <row r="22" spans="1:14" ht="15">
      <c r="A22" s="23" t="s">
        <v>21</v>
      </c>
      <c r="B22" s="22"/>
      <c r="C22" s="15"/>
      <c r="D22" s="15"/>
      <c r="E22" s="15"/>
      <c r="F22" s="15"/>
      <c r="G22" s="15"/>
      <c r="H22" s="15"/>
      <c r="I22" s="15"/>
      <c r="J22" s="15"/>
      <c r="K22" s="24">
        <v>298200000</v>
      </c>
      <c r="L22" s="24"/>
      <c r="M22" s="15">
        <f t="shared" si="1"/>
        <v>298200000</v>
      </c>
      <c r="N22" s="15">
        <f t="shared" si="1"/>
        <v>0</v>
      </c>
    </row>
    <row r="23" spans="1:14" ht="30">
      <c r="A23" s="23" t="s">
        <v>22</v>
      </c>
      <c r="B23" s="22"/>
      <c r="C23" s="15"/>
      <c r="D23" s="15"/>
      <c r="E23" s="15"/>
      <c r="F23" s="15"/>
      <c r="G23" s="15"/>
      <c r="H23" s="15"/>
      <c r="I23" s="15"/>
      <c r="J23" s="15"/>
      <c r="K23" s="24">
        <v>115000000</v>
      </c>
      <c r="L23" s="24"/>
      <c r="M23" s="15">
        <f t="shared" si="1"/>
        <v>115000000</v>
      </c>
      <c r="N23" s="15">
        <f t="shared" si="1"/>
        <v>0</v>
      </c>
    </row>
    <row r="24" spans="1:14" ht="15">
      <c r="A24" s="23" t="s">
        <v>23</v>
      </c>
      <c r="B24" s="22"/>
      <c r="C24" s="15"/>
      <c r="D24" s="15"/>
      <c r="E24" s="15"/>
      <c r="F24" s="15"/>
      <c r="G24" s="15"/>
      <c r="H24" s="15"/>
      <c r="I24" s="15"/>
      <c r="J24" s="15"/>
      <c r="K24" s="24">
        <v>1195360</v>
      </c>
      <c r="L24" s="24">
        <v>1195360</v>
      </c>
      <c r="M24" s="15">
        <f t="shared" si="1"/>
        <v>1195360</v>
      </c>
      <c r="N24" s="15">
        <f t="shared" si="1"/>
        <v>1195360</v>
      </c>
    </row>
    <row r="25" spans="1:14" ht="15.75">
      <c r="A25" s="16" t="s">
        <v>24</v>
      </c>
      <c r="B25" s="22"/>
      <c r="C25" s="15"/>
      <c r="D25" s="15"/>
      <c r="E25" s="15"/>
      <c r="F25" s="15"/>
      <c r="G25" s="15"/>
      <c r="H25" s="15"/>
      <c r="I25" s="15"/>
      <c r="J25" s="15"/>
      <c r="K25" s="24">
        <v>333798449</v>
      </c>
      <c r="L25" s="24"/>
      <c r="M25" s="15">
        <f t="shared" si="1"/>
        <v>333798449</v>
      </c>
      <c r="N25" s="15">
        <f t="shared" si="1"/>
        <v>0</v>
      </c>
    </row>
    <row r="26" spans="1:14" ht="15.75">
      <c r="A26" s="16" t="s">
        <v>25</v>
      </c>
      <c r="B26" s="22"/>
      <c r="C26" s="15"/>
      <c r="D26" s="15"/>
      <c r="E26" s="15"/>
      <c r="F26" s="15"/>
      <c r="G26" s="15"/>
      <c r="H26" s="15"/>
      <c r="I26" s="15"/>
      <c r="J26" s="15"/>
      <c r="K26" s="24">
        <v>221675621</v>
      </c>
      <c r="L26" s="24"/>
      <c r="M26" s="15">
        <f t="shared" si="1"/>
        <v>221675621</v>
      </c>
      <c r="N26" s="15">
        <f t="shared" si="1"/>
        <v>0</v>
      </c>
    </row>
    <row r="27" spans="1:14" ht="15.75">
      <c r="A27" s="16" t="s">
        <v>26</v>
      </c>
      <c r="B27" s="22"/>
      <c r="C27" s="15"/>
      <c r="D27" s="15"/>
      <c r="E27" s="15"/>
      <c r="F27" s="15"/>
      <c r="G27" s="15"/>
      <c r="H27" s="15"/>
      <c r="I27" s="15"/>
      <c r="J27" s="15"/>
      <c r="K27" s="24"/>
      <c r="L27" s="24">
        <v>900455</v>
      </c>
      <c r="M27" s="15">
        <f t="shared" si="1"/>
        <v>0</v>
      </c>
      <c r="N27" s="15">
        <f t="shared" si="1"/>
        <v>900455</v>
      </c>
    </row>
    <row r="28" spans="1:14" s="20" customFormat="1" ht="15">
      <c r="A28" s="17" t="s">
        <v>27</v>
      </c>
      <c r="B28" s="18" t="s">
        <v>28</v>
      </c>
      <c r="C28" s="19"/>
      <c r="D28" s="19"/>
      <c r="E28" s="19"/>
      <c r="F28" s="19"/>
      <c r="G28" s="19"/>
      <c r="H28" s="19"/>
      <c r="I28" s="19"/>
      <c r="J28" s="19"/>
      <c r="K28" s="19">
        <f>SUM(L17:L27)</f>
        <v>18185443</v>
      </c>
      <c r="L28" s="19">
        <f>SUM(L17:L27)</f>
        <v>18185443</v>
      </c>
      <c r="M28" s="19">
        <f>SUM(M13:M27)</f>
        <v>1397408078</v>
      </c>
      <c r="N28" s="19">
        <f>SUM(N13:N27)</f>
        <v>18185443</v>
      </c>
    </row>
    <row r="29" spans="1:14" ht="15" hidden="1">
      <c r="A29" s="21"/>
      <c r="B29" s="2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1:14" ht="15" hidden="1">
      <c r="A30" s="21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1:14" ht="15" hidden="1">
      <c r="A31" s="21"/>
      <c r="B31" s="2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1:14" ht="14.25" customHeight="1">
      <c r="A32" s="21" t="s">
        <v>29</v>
      </c>
      <c r="B32" s="22"/>
      <c r="C32" s="15"/>
      <c r="D32" s="15"/>
      <c r="E32" s="15">
        <v>366127</v>
      </c>
      <c r="F32" s="15">
        <v>366127</v>
      </c>
      <c r="G32" s="15"/>
      <c r="H32" s="15"/>
      <c r="I32" s="15">
        <v>299690</v>
      </c>
      <c r="J32" s="15">
        <v>299690</v>
      </c>
      <c r="K32" s="15">
        <v>159248</v>
      </c>
      <c r="L32" s="15">
        <v>159248</v>
      </c>
      <c r="M32" s="15">
        <f>SUM(C32+E32+G32+I32+K32)</f>
        <v>825065</v>
      </c>
      <c r="N32" s="15">
        <f>SUM(D32+F32+H32+J32+L32)</f>
        <v>825065</v>
      </c>
    </row>
    <row r="33" spans="1:14" ht="14.25" customHeight="1">
      <c r="A33" s="21" t="s">
        <v>30</v>
      </c>
      <c r="B33" s="22"/>
      <c r="C33" s="15"/>
      <c r="D33" s="15"/>
      <c r="E33" s="15"/>
      <c r="F33" s="15"/>
      <c r="G33" s="15"/>
      <c r="H33" s="15"/>
      <c r="I33" s="15"/>
      <c r="J33" s="15"/>
      <c r="K33" s="15">
        <v>1630000</v>
      </c>
      <c r="L33" s="15">
        <v>136039</v>
      </c>
      <c r="M33" s="15">
        <f aca="true" t="shared" si="2" ref="M33:N37">SUM(C33+E33+G33+I33+K33)</f>
        <v>1630000</v>
      </c>
      <c r="N33" s="15">
        <f t="shared" si="2"/>
        <v>136039</v>
      </c>
    </row>
    <row r="34" spans="1:14" ht="14.25" customHeight="1">
      <c r="A34" s="21" t="s">
        <v>31</v>
      </c>
      <c r="B34" s="22"/>
      <c r="C34" s="15"/>
      <c r="D34" s="15"/>
      <c r="E34" s="15"/>
      <c r="F34" s="15"/>
      <c r="G34" s="15"/>
      <c r="H34" s="15"/>
      <c r="I34" s="15"/>
      <c r="J34" s="15"/>
      <c r="K34" s="15">
        <v>1700787</v>
      </c>
      <c r="L34" s="15">
        <v>1700400</v>
      </c>
      <c r="M34" s="15">
        <f t="shared" si="2"/>
        <v>1700787</v>
      </c>
      <c r="N34" s="15">
        <f t="shared" si="2"/>
        <v>1700400</v>
      </c>
    </row>
    <row r="35" spans="1:14" ht="14.25" customHeight="1">
      <c r="A35" s="21" t="s">
        <v>32</v>
      </c>
      <c r="B35" s="22"/>
      <c r="C35" s="15"/>
      <c r="D35" s="15"/>
      <c r="E35" s="15"/>
      <c r="F35" s="15"/>
      <c r="G35" s="15"/>
      <c r="H35" s="15"/>
      <c r="I35" s="15"/>
      <c r="J35" s="15"/>
      <c r="K35" s="15">
        <v>19677</v>
      </c>
      <c r="L35" s="15">
        <v>19677</v>
      </c>
      <c r="M35" s="15">
        <f t="shared" si="2"/>
        <v>19677</v>
      </c>
      <c r="N35" s="15">
        <f t="shared" si="2"/>
        <v>19677</v>
      </c>
    </row>
    <row r="36" spans="1:14" ht="14.25" customHeight="1">
      <c r="A36" s="21" t="s">
        <v>33</v>
      </c>
      <c r="B36" s="22"/>
      <c r="C36" s="15"/>
      <c r="D36" s="15"/>
      <c r="E36" s="15"/>
      <c r="F36" s="15"/>
      <c r="G36" s="15">
        <v>32205</v>
      </c>
      <c r="H36" s="15">
        <v>32205</v>
      </c>
      <c r="I36" s="15"/>
      <c r="J36" s="15"/>
      <c r="K36" s="15"/>
      <c r="L36" s="15"/>
      <c r="M36" s="15">
        <f t="shared" si="2"/>
        <v>32205</v>
      </c>
      <c r="N36" s="15">
        <f t="shared" si="2"/>
        <v>32205</v>
      </c>
    </row>
    <row r="37" spans="1:14" ht="14.25" customHeight="1">
      <c r="A37" s="21" t="s">
        <v>34</v>
      </c>
      <c r="B37" s="22"/>
      <c r="C37" s="15"/>
      <c r="D37" s="15"/>
      <c r="E37" s="15"/>
      <c r="F37" s="15"/>
      <c r="G37" s="15"/>
      <c r="H37" s="15"/>
      <c r="I37" s="15"/>
      <c r="J37" s="15"/>
      <c r="K37" s="15"/>
      <c r="L37" s="15">
        <v>209291</v>
      </c>
      <c r="M37" s="15">
        <f t="shared" si="2"/>
        <v>0</v>
      </c>
      <c r="N37" s="15">
        <f t="shared" si="2"/>
        <v>209291</v>
      </c>
    </row>
    <row r="38" spans="1:14" s="20" customFormat="1" ht="15">
      <c r="A38" s="25" t="s">
        <v>35</v>
      </c>
      <c r="B38" s="18" t="s">
        <v>36</v>
      </c>
      <c r="C38" s="19"/>
      <c r="D38" s="19"/>
      <c r="E38" s="19">
        <f>SUM(E32)</f>
        <v>366127</v>
      </c>
      <c r="F38" s="19">
        <f>SUM(F32)</f>
        <v>366127</v>
      </c>
      <c r="G38" s="19">
        <f>SUM(G36)</f>
        <v>32205</v>
      </c>
      <c r="H38" s="19">
        <f>SUM(H36)</f>
        <v>32205</v>
      </c>
      <c r="I38" s="19">
        <f>SUM(I32)</f>
        <v>299690</v>
      </c>
      <c r="J38" s="19">
        <f>SUM(J32)</f>
        <v>299690</v>
      </c>
      <c r="K38" s="19">
        <f>SUM(K32:K35)</f>
        <v>3509712</v>
      </c>
      <c r="L38" s="19">
        <f>SUM(L32:L37)</f>
        <v>2224655</v>
      </c>
      <c r="M38" s="19">
        <f>SUM(M32:M37)</f>
        <v>4207734</v>
      </c>
      <c r="N38" s="19">
        <f>SUM(N32:N37)</f>
        <v>2922677</v>
      </c>
    </row>
    <row r="39" spans="1:14" s="20" customFormat="1" ht="15">
      <c r="A39" s="23" t="s">
        <v>37</v>
      </c>
      <c r="B39" s="18"/>
      <c r="C39" s="26">
        <v>43299</v>
      </c>
      <c r="D39" s="26">
        <v>43299</v>
      </c>
      <c r="E39" s="19"/>
      <c r="F39" s="19"/>
      <c r="G39" s="19"/>
      <c r="H39" s="19"/>
      <c r="I39" s="19"/>
      <c r="J39" s="19"/>
      <c r="K39" s="19"/>
      <c r="L39" s="19"/>
      <c r="M39" s="26">
        <f>SUM(C39+E39+G39+I39+K39)</f>
        <v>43299</v>
      </c>
      <c r="N39" s="26">
        <f>SUM(D39+F39+H39+J39+L39)</f>
        <v>43299</v>
      </c>
    </row>
    <row r="40" spans="1:14" s="20" customFormat="1" ht="15">
      <c r="A40" s="23" t="s">
        <v>38</v>
      </c>
      <c r="B40" s="18"/>
      <c r="C40" s="26"/>
      <c r="D40" s="26"/>
      <c r="E40" s="19"/>
      <c r="F40" s="19"/>
      <c r="G40" s="26">
        <v>257528</v>
      </c>
      <c r="H40" s="26">
        <v>257528</v>
      </c>
      <c r="I40" s="26">
        <v>31488</v>
      </c>
      <c r="J40" s="26">
        <v>31488</v>
      </c>
      <c r="K40" s="26"/>
      <c r="L40" s="26"/>
      <c r="M40" s="26">
        <f aca="true" t="shared" si="3" ref="M40:N53">SUM(C40+E40+G40+I40+K40)</f>
        <v>289016</v>
      </c>
      <c r="N40" s="26">
        <f t="shared" si="3"/>
        <v>289016</v>
      </c>
    </row>
    <row r="41" spans="1:14" s="20" customFormat="1" ht="15">
      <c r="A41" s="23" t="s">
        <v>39</v>
      </c>
      <c r="B41" s="18"/>
      <c r="C41" s="26"/>
      <c r="D41" s="26"/>
      <c r="E41" s="19"/>
      <c r="F41" s="19"/>
      <c r="G41" s="26"/>
      <c r="H41" s="26"/>
      <c r="I41" s="26"/>
      <c r="J41" s="26"/>
      <c r="K41" s="27">
        <v>7500000</v>
      </c>
      <c r="L41" s="27">
        <v>7500000</v>
      </c>
      <c r="M41" s="26">
        <f t="shared" si="3"/>
        <v>7500000</v>
      </c>
      <c r="N41" s="26">
        <f t="shared" si="3"/>
        <v>7500000</v>
      </c>
    </row>
    <row r="42" spans="1:14" s="20" customFormat="1" ht="15">
      <c r="A42" s="23" t="s">
        <v>40</v>
      </c>
      <c r="B42" s="18"/>
      <c r="C42" s="26"/>
      <c r="D42" s="26"/>
      <c r="E42" s="19"/>
      <c r="F42" s="19"/>
      <c r="G42" s="26"/>
      <c r="H42" s="26"/>
      <c r="I42" s="26"/>
      <c r="J42" s="26"/>
      <c r="K42" s="27">
        <v>457256</v>
      </c>
      <c r="L42" s="27">
        <v>447152</v>
      </c>
      <c r="M42" s="26">
        <f t="shared" si="3"/>
        <v>457256</v>
      </c>
      <c r="N42" s="26">
        <f t="shared" si="3"/>
        <v>447152</v>
      </c>
    </row>
    <row r="43" spans="1:14" s="20" customFormat="1" ht="15">
      <c r="A43" s="23" t="s">
        <v>41</v>
      </c>
      <c r="B43" s="18"/>
      <c r="C43" s="26"/>
      <c r="D43" s="26"/>
      <c r="E43" s="19"/>
      <c r="F43" s="19"/>
      <c r="G43" s="26"/>
      <c r="H43" s="26"/>
      <c r="I43" s="26"/>
      <c r="J43" s="26"/>
      <c r="K43" s="27">
        <v>152440</v>
      </c>
      <c r="L43" s="27">
        <v>152441</v>
      </c>
      <c r="M43" s="26">
        <f t="shared" si="3"/>
        <v>152440</v>
      </c>
      <c r="N43" s="26">
        <f t="shared" si="3"/>
        <v>152441</v>
      </c>
    </row>
    <row r="44" spans="1:14" s="20" customFormat="1" ht="15">
      <c r="A44" s="23" t="s">
        <v>42</v>
      </c>
      <c r="B44" s="18"/>
      <c r="C44" s="26"/>
      <c r="D44" s="26"/>
      <c r="E44" s="19"/>
      <c r="F44" s="19"/>
      <c r="G44" s="26"/>
      <c r="H44" s="26"/>
      <c r="I44" s="26"/>
      <c r="J44" s="26"/>
      <c r="K44" s="27">
        <v>400000</v>
      </c>
      <c r="L44" s="27">
        <v>400000</v>
      </c>
      <c r="M44" s="26">
        <f t="shared" si="3"/>
        <v>400000</v>
      </c>
      <c r="N44" s="26">
        <f t="shared" si="3"/>
        <v>400000</v>
      </c>
    </row>
    <row r="45" spans="1:14" s="20" customFormat="1" ht="15">
      <c r="A45" s="23" t="s">
        <v>43</v>
      </c>
      <c r="B45" s="18"/>
      <c r="C45" s="26"/>
      <c r="D45" s="26"/>
      <c r="E45" s="19"/>
      <c r="F45" s="19"/>
      <c r="G45" s="26"/>
      <c r="H45" s="26"/>
      <c r="I45" s="26"/>
      <c r="J45" s="26"/>
      <c r="K45" s="27">
        <v>46457</v>
      </c>
      <c r="L45" s="27">
        <v>46457</v>
      </c>
      <c r="M45" s="26">
        <f t="shared" si="3"/>
        <v>46457</v>
      </c>
      <c r="N45" s="26">
        <f t="shared" si="3"/>
        <v>46457</v>
      </c>
    </row>
    <row r="46" spans="1:14" s="20" customFormat="1" ht="30">
      <c r="A46" s="16" t="s">
        <v>44</v>
      </c>
      <c r="B46" s="18"/>
      <c r="C46" s="26"/>
      <c r="D46" s="26"/>
      <c r="E46" s="19"/>
      <c r="F46" s="19"/>
      <c r="G46" s="26"/>
      <c r="H46" s="26"/>
      <c r="I46" s="26"/>
      <c r="J46" s="26"/>
      <c r="K46" s="27">
        <v>1245000</v>
      </c>
      <c r="L46" s="27">
        <v>39362</v>
      </c>
      <c r="M46" s="26">
        <f t="shared" si="3"/>
        <v>1245000</v>
      </c>
      <c r="N46" s="26">
        <f t="shared" si="3"/>
        <v>39362</v>
      </c>
    </row>
    <row r="47" spans="1:14" s="20" customFormat="1" ht="15.75">
      <c r="A47" s="16" t="s">
        <v>45</v>
      </c>
      <c r="B47" s="18"/>
      <c r="C47" s="26"/>
      <c r="D47" s="26"/>
      <c r="E47" s="19"/>
      <c r="F47" s="19"/>
      <c r="G47" s="26"/>
      <c r="H47" s="26"/>
      <c r="I47" s="26"/>
      <c r="J47" s="26"/>
      <c r="K47" s="27">
        <v>15000000</v>
      </c>
      <c r="L47" s="27"/>
      <c r="M47" s="26">
        <f t="shared" si="3"/>
        <v>15000000</v>
      </c>
      <c r="N47" s="26">
        <f t="shared" si="3"/>
        <v>0</v>
      </c>
    </row>
    <row r="48" spans="1:14" s="20" customFormat="1" ht="15">
      <c r="A48" s="23" t="s">
        <v>46</v>
      </c>
      <c r="B48" s="18"/>
      <c r="C48" s="26"/>
      <c r="D48" s="26"/>
      <c r="E48" s="19"/>
      <c r="F48" s="19"/>
      <c r="G48" s="26"/>
      <c r="H48" s="26"/>
      <c r="I48" s="26"/>
      <c r="J48" s="26"/>
      <c r="K48" s="27">
        <v>187402</v>
      </c>
      <c r="L48" s="27">
        <v>187402</v>
      </c>
      <c r="M48" s="26">
        <f t="shared" si="3"/>
        <v>187402</v>
      </c>
      <c r="N48" s="26">
        <f t="shared" si="3"/>
        <v>187402</v>
      </c>
    </row>
    <row r="49" spans="1:14" s="20" customFormat="1" ht="15">
      <c r="A49" s="23" t="s">
        <v>47</v>
      </c>
      <c r="B49" s="18"/>
      <c r="C49" s="26"/>
      <c r="D49" s="26"/>
      <c r="E49" s="19"/>
      <c r="F49" s="19"/>
      <c r="G49" s="26"/>
      <c r="H49" s="26"/>
      <c r="I49" s="26"/>
      <c r="J49" s="26"/>
      <c r="K49" s="27">
        <v>30000</v>
      </c>
      <c r="L49" s="27">
        <v>30000</v>
      </c>
      <c r="M49" s="26">
        <f t="shared" si="3"/>
        <v>30000</v>
      </c>
      <c r="N49" s="26">
        <f t="shared" si="3"/>
        <v>30000</v>
      </c>
    </row>
    <row r="50" spans="1:14" s="20" customFormat="1" ht="15.75">
      <c r="A50" s="16" t="s">
        <v>48</v>
      </c>
      <c r="B50" s="18"/>
      <c r="C50" s="26"/>
      <c r="D50" s="26"/>
      <c r="E50" s="19"/>
      <c r="F50" s="19"/>
      <c r="G50" s="26"/>
      <c r="H50" s="26"/>
      <c r="I50" s="26"/>
      <c r="J50" s="26"/>
      <c r="K50" s="26">
        <v>40000000</v>
      </c>
      <c r="L50" s="26"/>
      <c r="M50" s="26">
        <f t="shared" si="3"/>
        <v>40000000</v>
      </c>
      <c r="N50" s="26">
        <f t="shared" si="3"/>
        <v>0</v>
      </c>
    </row>
    <row r="51" spans="1:14" s="20" customFormat="1" ht="15.75">
      <c r="A51" s="16" t="s">
        <v>49</v>
      </c>
      <c r="B51" s="18"/>
      <c r="C51" s="26"/>
      <c r="D51" s="26"/>
      <c r="E51" s="19"/>
      <c r="F51" s="19"/>
      <c r="G51" s="26"/>
      <c r="H51" s="26"/>
      <c r="I51" s="26"/>
      <c r="J51" s="26"/>
      <c r="K51" s="26">
        <v>31496</v>
      </c>
      <c r="L51" s="26">
        <v>31496</v>
      </c>
      <c r="M51" s="26">
        <f t="shared" si="3"/>
        <v>31496</v>
      </c>
      <c r="N51" s="26">
        <f t="shared" si="3"/>
        <v>31496</v>
      </c>
    </row>
    <row r="52" spans="1:14" s="20" customFormat="1" ht="15.75">
      <c r="A52" s="16" t="s">
        <v>50</v>
      </c>
      <c r="B52" s="18"/>
      <c r="C52" s="26"/>
      <c r="D52" s="26"/>
      <c r="E52" s="19"/>
      <c r="F52" s="19"/>
      <c r="G52" s="26"/>
      <c r="H52" s="26"/>
      <c r="I52" s="26"/>
      <c r="J52" s="26"/>
      <c r="K52" s="26">
        <v>106614</v>
      </c>
      <c r="L52" s="26">
        <v>106614</v>
      </c>
      <c r="M52" s="26">
        <f t="shared" si="3"/>
        <v>106614</v>
      </c>
      <c r="N52" s="26">
        <f t="shared" si="3"/>
        <v>106614</v>
      </c>
    </row>
    <row r="53" spans="1:14" s="20" customFormat="1" ht="15.75">
      <c r="A53" s="16" t="s">
        <v>51</v>
      </c>
      <c r="B53" s="18"/>
      <c r="C53" s="26"/>
      <c r="D53" s="26"/>
      <c r="E53" s="19"/>
      <c r="F53" s="19"/>
      <c r="G53" s="26"/>
      <c r="H53" s="26"/>
      <c r="I53" s="26"/>
      <c r="J53" s="26"/>
      <c r="K53" s="26"/>
      <c r="L53" s="26">
        <v>633845</v>
      </c>
      <c r="M53" s="26">
        <f t="shared" si="3"/>
        <v>0</v>
      </c>
      <c r="N53" s="26">
        <f t="shared" si="3"/>
        <v>633845</v>
      </c>
    </row>
    <row r="54" spans="1:14" s="20" customFormat="1" ht="15">
      <c r="A54" s="17" t="s">
        <v>52</v>
      </c>
      <c r="B54" s="18" t="s">
        <v>53</v>
      </c>
      <c r="C54" s="19">
        <f>SUM(C39:C39)</f>
        <v>43299</v>
      </c>
      <c r="D54" s="19">
        <f>SUM(D39:D39)</f>
        <v>43299</v>
      </c>
      <c r="E54" s="19">
        <f>SUM(E39:E39)</f>
        <v>0</v>
      </c>
      <c r="F54" s="19"/>
      <c r="G54" s="19">
        <f>SUM(G39:G40)</f>
        <v>257528</v>
      </c>
      <c r="H54" s="19">
        <f>SUM(H39:H40)</f>
        <v>257528</v>
      </c>
      <c r="I54" s="19">
        <f>SUM(I40)</f>
        <v>31488</v>
      </c>
      <c r="J54" s="19">
        <f>SUM(J40)</f>
        <v>31488</v>
      </c>
      <c r="K54" s="19">
        <f>SUM(K39:K52)</f>
        <v>65156665</v>
      </c>
      <c r="L54" s="19">
        <f>SUM(L39:L53)</f>
        <v>9574769</v>
      </c>
      <c r="M54" s="19">
        <f>SUM(M39:M53)</f>
        <v>65488980</v>
      </c>
      <c r="N54" s="19">
        <f>SUM(N39:N53)</f>
        <v>9907084</v>
      </c>
    </row>
    <row r="55" spans="1:14" s="20" customFormat="1" ht="15">
      <c r="A55" s="17" t="s">
        <v>54</v>
      </c>
      <c r="B55" s="18" t="s">
        <v>55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8"/>
    </row>
    <row r="56" spans="1:14" ht="15" hidden="1">
      <c r="A56" s="21"/>
      <c r="B56" s="2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2"/>
    </row>
    <row r="57" spans="1:14" ht="15" hidden="1">
      <c r="A57" s="21"/>
      <c r="B57" s="2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2"/>
    </row>
    <row r="58" spans="1:14" s="20" customFormat="1" ht="25.5">
      <c r="A58" s="25" t="s">
        <v>56</v>
      </c>
      <c r="B58" s="18" t="s">
        <v>57</v>
      </c>
      <c r="C58" s="19">
        <v>11691</v>
      </c>
      <c r="D58" s="19">
        <v>11691</v>
      </c>
      <c r="E58" s="19">
        <v>98855</v>
      </c>
      <c r="F58" s="19">
        <v>98855</v>
      </c>
      <c r="G58" s="19">
        <v>78227</v>
      </c>
      <c r="H58" s="19">
        <v>78227</v>
      </c>
      <c r="I58" s="19">
        <v>135723</v>
      </c>
      <c r="J58" s="19">
        <v>135723</v>
      </c>
      <c r="K58" s="29">
        <v>390322421</v>
      </c>
      <c r="L58" s="29">
        <v>5380557</v>
      </c>
      <c r="M58" s="19">
        <f>SUM(C58+E58+G58+I58+K58)</f>
        <v>390646917</v>
      </c>
      <c r="N58" s="19">
        <f>SUM(D58+F58+H58+J58+L58)</f>
        <v>5705053</v>
      </c>
    </row>
    <row r="59" spans="1:14" ht="15.75">
      <c r="A59" s="30" t="s">
        <v>58</v>
      </c>
      <c r="B59" s="31" t="s">
        <v>59</v>
      </c>
      <c r="C59" s="29">
        <f aca="true" t="shared" si="4" ref="C59:H59">C58+C54+C55+C38+C28</f>
        <v>54990</v>
      </c>
      <c r="D59" s="29">
        <f t="shared" si="4"/>
        <v>54990</v>
      </c>
      <c r="E59" s="29">
        <f t="shared" si="4"/>
        <v>464982</v>
      </c>
      <c r="F59" s="29">
        <f t="shared" si="4"/>
        <v>464982</v>
      </c>
      <c r="G59" s="29">
        <f t="shared" si="4"/>
        <v>367960</v>
      </c>
      <c r="H59" s="29">
        <f t="shared" si="4"/>
        <v>367960</v>
      </c>
      <c r="I59" s="29">
        <f>I58+I54+I55+I38+I28+I12</f>
        <v>638401</v>
      </c>
      <c r="J59" s="29">
        <f>J58+J54+J55+J38+J28+J12</f>
        <v>638401</v>
      </c>
      <c r="K59" s="29">
        <f>K58+K54+K55+K38+K28+K12</f>
        <v>477254241</v>
      </c>
      <c r="L59" s="29">
        <f>L58+L54+L55+L38+L28+L12</f>
        <v>35433904</v>
      </c>
      <c r="M59" s="29">
        <f>M58+M54+M38+M55+M28+M12</f>
        <v>1858003209</v>
      </c>
      <c r="N59" s="29">
        <f>N58+N54+N38+N55+N28+N12</f>
        <v>36960237</v>
      </c>
    </row>
    <row r="60" spans="1:14" ht="15.75" hidden="1">
      <c r="A60" s="32"/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"/>
    </row>
    <row r="61" spans="1:14" ht="15.75" hidden="1">
      <c r="A61" s="32"/>
      <c r="B61" s="1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2"/>
    </row>
    <row r="62" spans="1:14" ht="15.75" hidden="1">
      <c r="A62" s="32"/>
      <c r="B62" s="1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"/>
    </row>
    <row r="63" spans="1:14" ht="15">
      <c r="A63" s="21" t="s">
        <v>60</v>
      </c>
      <c r="B63" s="18"/>
      <c r="C63" s="15"/>
      <c r="D63" s="15"/>
      <c r="E63" s="15"/>
      <c r="F63" s="15"/>
      <c r="G63" s="15"/>
      <c r="H63" s="15"/>
      <c r="I63" s="15"/>
      <c r="J63" s="15"/>
      <c r="K63" s="15">
        <v>16070458</v>
      </c>
      <c r="L63" s="15">
        <v>16070458</v>
      </c>
      <c r="M63" s="15">
        <f aca="true" t="shared" si="5" ref="M63:N65">SUM(K63)</f>
        <v>16070458</v>
      </c>
      <c r="N63" s="15">
        <f t="shared" si="5"/>
        <v>16070458</v>
      </c>
    </row>
    <row r="64" spans="1:14" ht="15">
      <c r="A64" s="21" t="s">
        <v>61</v>
      </c>
      <c r="B64" s="18"/>
      <c r="C64" s="15"/>
      <c r="D64" s="15"/>
      <c r="E64" s="15"/>
      <c r="F64" s="15"/>
      <c r="G64" s="15"/>
      <c r="H64" s="15"/>
      <c r="I64" s="15"/>
      <c r="J64" s="15"/>
      <c r="K64" s="15">
        <v>2375415</v>
      </c>
      <c r="L64" s="15">
        <v>2375415</v>
      </c>
      <c r="M64" s="15">
        <f t="shared" si="5"/>
        <v>2375415</v>
      </c>
      <c r="N64" s="15">
        <f t="shared" si="5"/>
        <v>2375415</v>
      </c>
    </row>
    <row r="65" spans="1:14" s="20" customFormat="1" ht="15">
      <c r="A65" s="17" t="s">
        <v>62</v>
      </c>
      <c r="B65" s="18" t="s">
        <v>63</v>
      </c>
      <c r="C65" s="19"/>
      <c r="D65" s="19"/>
      <c r="E65" s="19"/>
      <c r="F65" s="19"/>
      <c r="G65" s="19"/>
      <c r="H65" s="19"/>
      <c r="I65" s="19"/>
      <c r="J65" s="19"/>
      <c r="K65" s="19">
        <f>SUM(K63:K64)</f>
        <v>18445873</v>
      </c>
      <c r="L65" s="19">
        <f>SUM(L63:L64)</f>
        <v>18445873</v>
      </c>
      <c r="M65" s="19">
        <f t="shared" si="5"/>
        <v>18445873</v>
      </c>
      <c r="N65" s="19">
        <f t="shared" si="5"/>
        <v>18445873</v>
      </c>
    </row>
    <row r="66" spans="1:14" ht="15" hidden="1">
      <c r="A66" s="21"/>
      <c r="B66" s="22"/>
      <c r="C66" s="15"/>
      <c r="D66" s="15"/>
      <c r="E66" s="15"/>
      <c r="F66" s="15"/>
      <c r="G66" s="15"/>
      <c r="H66" s="15"/>
      <c r="I66" s="15"/>
      <c r="J66" s="15"/>
      <c r="K66" s="19">
        <f>SUM(K65:K65)</f>
        <v>18445873</v>
      </c>
      <c r="L66" s="19"/>
      <c r="M66" s="15"/>
      <c r="N66" s="15"/>
    </row>
    <row r="67" spans="1:14" ht="15" hidden="1">
      <c r="A67" s="21"/>
      <c r="B67" s="22"/>
      <c r="C67" s="15"/>
      <c r="D67" s="15"/>
      <c r="E67" s="15"/>
      <c r="F67" s="15"/>
      <c r="G67" s="15"/>
      <c r="H67" s="15"/>
      <c r="I67" s="15"/>
      <c r="J67" s="15"/>
      <c r="K67" s="19">
        <f>SUM(K65:K66)</f>
        <v>36891746</v>
      </c>
      <c r="L67" s="19"/>
      <c r="M67" s="15"/>
      <c r="N67" s="15"/>
    </row>
    <row r="68" spans="1:14" ht="15" hidden="1">
      <c r="A68" s="21"/>
      <c r="B68" s="22"/>
      <c r="C68" s="15"/>
      <c r="D68" s="15"/>
      <c r="E68" s="15"/>
      <c r="F68" s="15"/>
      <c r="G68" s="15"/>
      <c r="H68" s="15"/>
      <c r="I68" s="15"/>
      <c r="J68" s="15"/>
      <c r="K68" s="19">
        <f>SUM(K65:K67)</f>
        <v>73783492</v>
      </c>
      <c r="L68" s="19"/>
      <c r="M68" s="15"/>
      <c r="N68" s="15"/>
    </row>
    <row r="69" spans="1:14" ht="15">
      <c r="A69" s="17" t="s">
        <v>64</v>
      </c>
      <c r="B69" s="18" t="s">
        <v>65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 hidden="1">
      <c r="A70" s="17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 hidden="1">
      <c r="A71" s="17"/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 hidden="1">
      <c r="A72" s="17"/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7" t="s">
        <v>66</v>
      </c>
      <c r="B73" s="18" t="s">
        <v>67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7" t="s">
        <v>68</v>
      </c>
      <c r="B74" s="18" t="s">
        <v>69</v>
      </c>
      <c r="C74" s="15"/>
      <c r="D74" s="15"/>
      <c r="E74" s="15"/>
      <c r="F74" s="15"/>
      <c r="G74" s="15"/>
      <c r="H74" s="15"/>
      <c r="I74" s="15"/>
      <c r="J74" s="15"/>
      <c r="K74" s="29">
        <v>4980385</v>
      </c>
      <c r="L74" s="29">
        <v>4980385</v>
      </c>
      <c r="M74" s="29">
        <f>SUM(C74:K74)</f>
        <v>4980385</v>
      </c>
      <c r="N74" s="29">
        <f>SUM(L74)</f>
        <v>4980385</v>
      </c>
    </row>
    <row r="75" spans="1:14" s="20" customFormat="1" ht="15.75">
      <c r="A75" s="30" t="s">
        <v>70</v>
      </c>
      <c r="B75" s="31" t="s">
        <v>71</v>
      </c>
      <c r="C75" s="29">
        <f>SUM(C65+C74)</f>
        <v>0</v>
      </c>
      <c r="D75" s="29"/>
      <c r="E75" s="29">
        <f>SUM(E65+E74)</f>
        <v>0</v>
      </c>
      <c r="F75" s="29"/>
      <c r="G75" s="29">
        <f>SUM(G65+G74)</f>
        <v>0</v>
      </c>
      <c r="H75" s="29"/>
      <c r="I75" s="29">
        <f>SUM(I65+I74)</f>
        <v>0</v>
      </c>
      <c r="J75" s="29"/>
      <c r="K75" s="29">
        <f>SUM(K65+K74)</f>
        <v>23426258</v>
      </c>
      <c r="L75" s="29">
        <f>SUM(L65+L74)</f>
        <v>23426258</v>
      </c>
      <c r="M75" s="19">
        <f>SUM(M74+M65)</f>
        <v>23426258</v>
      </c>
      <c r="N75" s="19">
        <f>SUM(N74+N65)</f>
        <v>23426258</v>
      </c>
    </row>
    <row r="78" spans="1:14" ht="46.5" customHeight="1">
      <c r="A78" s="33" t="s">
        <v>72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5">
      <c r="A79" s="35" t="s">
        <v>73</v>
      </c>
      <c r="B79" s="35" t="s">
        <v>74</v>
      </c>
      <c r="C79" s="35" t="s">
        <v>75</v>
      </c>
      <c r="D79" s="35"/>
      <c r="E79" s="35" t="s">
        <v>76</v>
      </c>
      <c r="F79" s="35"/>
      <c r="G79" s="35" t="s">
        <v>77</v>
      </c>
      <c r="H79" s="35"/>
      <c r="I79" s="35" t="s">
        <v>78</v>
      </c>
      <c r="J79" s="35"/>
      <c r="K79" s="35" t="s">
        <v>79</v>
      </c>
      <c r="L79" s="35"/>
      <c r="M79" s="35" t="s">
        <v>80</v>
      </c>
      <c r="N79" s="35" t="s">
        <v>81</v>
      </c>
    </row>
    <row r="80" spans="1:14" ht="110.25">
      <c r="A80" s="36" t="s">
        <v>82</v>
      </c>
      <c r="B80" s="37" t="s">
        <v>83</v>
      </c>
      <c r="C80" s="37" t="s">
        <v>84</v>
      </c>
      <c r="D80" s="37"/>
      <c r="E80" s="37" t="s">
        <v>85</v>
      </c>
      <c r="F80" s="37"/>
      <c r="G80" s="37" t="s">
        <v>86</v>
      </c>
      <c r="H80" s="37"/>
      <c r="I80" s="37" t="s">
        <v>87</v>
      </c>
      <c r="J80" s="37"/>
      <c r="K80" s="37" t="s">
        <v>88</v>
      </c>
      <c r="L80" s="38"/>
      <c r="M80" s="39" t="s">
        <v>89</v>
      </c>
      <c r="N80" s="40" t="s">
        <v>90</v>
      </c>
    </row>
    <row r="81" spans="1:14" ht="15">
      <c r="A81" s="23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43"/>
      <c r="N81" s="44">
        <f aca="true" t="shared" si="6" ref="N81:N86">SUM(B81:M81)</f>
        <v>0</v>
      </c>
    </row>
    <row r="82" spans="1:14" ht="15">
      <c r="A82" s="45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3"/>
      <c r="N82" s="44">
        <f t="shared" si="6"/>
        <v>0</v>
      </c>
    </row>
    <row r="83" spans="1:14" ht="15">
      <c r="A83" s="46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3"/>
      <c r="M83" s="43"/>
      <c r="N83" s="44">
        <f t="shared" si="6"/>
        <v>0</v>
      </c>
    </row>
    <row r="84" spans="1:14" ht="15">
      <c r="A84" s="45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3"/>
      <c r="M84" s="43"/>
      <c r="N84" s="44">
        <f t="shared" si="6"/>
        <v>0</v>
      </c>
    </row>
    <row r="85" spans="1:14" ht="15">
      <c r="A85" s="45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3"/>
      <c r="M85" s="43"/>
      <c r="N85" s="44">
        <f t="shared" si="6"/>
        <v>0</v>
      </c>
    </row>
    <row r="86" spans="1:14" ht="15.75">
      <c r="A86" s="40" t="s">
        <v>90</v>
      </c>
      <c r="B86" s="47">
        <f>SUM(B81:B85)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3"/>
      <c r="M86" s="43"/>
      <c r="N86" s="44">
        <f t="shared" si="6"/>
        <v>0</v>
      </c>
    </row>
    <row r="87" spans="1:12" ht="15">
      <c r="A87" s="48"/>
      <c r="B87" s="49"/>
      <c r="C87" s="50"/>
      <c r="D87" s="50"/>
      <c r="E87" s="50"/>
      <c r="F87" s="50"/>
      <c r="G87" s="51"/>
      <c r="H87" s="51"/>
      <c r="I87" s="51"/>
      <c r="J87" s="51"/>
      <c r="K87" s="51"/>
      <c r="L87" s="51"/>
    </row>
    <row r="88" spans="1:12" ht="15">
      <c r="A88" s="48"/>
      <c r="B88" s="49"/>
      <c r="C88" s="50"/>
      <c r="D88" s="50"/>
      <c r="E88" s="50"/>
      <c r="F88" s="50"/>
      <c r="G88" s="51"/>
      <c r="H88" s="51"/>
      <c r="I88" s="51"/>
      <c r="J88" s="51"/>
      <c r="K88" s="51"/>
      <c r="L88" s="51"/>
    </row>
    <row r="89" spans="1:12" ht="15">
      <c r="A89" s="48"/>
      <c r="B89" s="49"/>
      <c r="C89" s="50"/>
      <c r="D89" s="50"/>
      <c r="E89" s="50"/>
      <c r="F89" s="50"/>
      <c r="G89" s="51"/>
      <c r="H89" s="51"/>
      <c r="I89" s="51"/>
      <c r="J89" s="51"/>
      <c r="K89" s="51"/>
      <c r="L89" s="51"/>
    </row>
    <row r="90" spans="1:12" ht="15">
      <c r="A90" s="48"/>
      <c r="B90" s="49"/>
      <c r="C90" s="50"/>
      <c r="D90" s="50"/>
      <c r="E90" s="50"/>
      <c r="F90" s="50"/>
      <c r="G90" s="51"/>
      <c r="H90" s="51"/>
      <c r="I90" s="51"/>
      <c r="J90" s="51"/>
      <c r="K90" s="51"/>
      <c r="L90" s="51"/>
    </row>
    <row r="91" spans="1:12" ht="15">
      <c r="A91" s="48"/>
      <c r="B91" s="49"/>
      <c r="C91" s="50"/>
      <c r="D91" s="50"/>
      <c r="E91" s="50"/>
      <c r="F91" s="50"/>
      <c r="G91" s="51"/>
      <c r="H91" s="51"/>
      <c r="I91" s="51"/>
      <c r="J91" s="51"/>
      <c r="K91" s="51"/>
      <c r="L91" s="51"/>
    </row>
    <row r="92" spans="1:12" ht="15">
      <c r="A92" s="48"/>
      <c r="B92" s="49"/>
      <c r="C92" s="50"/>
      <c r="D92" s="50"/>
      <c r="E92" s="50"/>
      <c r="F92" s="50"/>
      <c r="G92" s="51"/>
      <c r="H92" s="51"/>
      <c r="I92" s="51"/>
      <c r="J92" s="51"/>
      <c r="K92" s="51"/>
      <c r="L92" s="51"/>
    </row>
    <row r="93" spans="1:12" ht="15">
      <c r="A93" s="48"/>
      <c r="B93" s="49"/>
      <c r="C93" s="50"/>
      <c r="D93" s="50"/>
      <c r="E93" s="50"/>
      <c r="F93" s="50"/>
      <c r="G93" s="51"/>
      <c r="H93" s="51"/>
      <c r="I93" s="51"/>
      <c r="J93" s="51"/>
      <c r="K93" s="51"/>
      <c r="L93" s="51"/>
    </row>
    <row r="94" spans="1:12" ht="15">
      <c r="A94" s="52"/>
      <c r="B94" s="49"/>
      <c r="C94" s="50"/>
      <c r="D94" s="50"/>
      <c r="E94" s="50"/>
      <c r="F94" s="50"/>
      <c r="G94" s="51"/>
      <c r="H94" s="51"/>
      <c r="I94" s="51"/>
      <c r="J94" s="51"/>
      <c r="K94" s="51"/>
      <c r="L94" s="51"/>
    </row>
    <row r="95" spans="1:12" ht="15">
      <c r="A95" s="52"/>
      <c r="B95" s="49"/>
      <c r="C95" s="50"/>
      <c r="D95" s="50"/>
      <c r="E95" s="50"/>
      <c r="F95" s="50"/>
      <c r="G95" s="51"/>
      <c r="H95" s="51"/>
      <c r="I95" s="51"/>
      <c r="J95" s="51"/>
      <c r="K95" s="51"/>
      <c r="L95" s="51"/>
    </row>
    <row r="96" spans="1:12" ht="15">
      <c r="A96" s="52"/>
      <c r="B96" s="49"/>
      <c r="C96" s="50"/>
      <c r="D96" s="50"/>
      <c r="E96" s="50"/>
      <c r="F96" s="50"/>
      <c r="G96" s="51"/>
      <c r="H96" s="51"/>
      <c r="I96" s="51"/>
      <c r="J96" s="51"/>
      <c r="K96" s="51"/>
      <c r="L96" s="51"/>
    </row>
    <row r="97" spans="1:12" ht="15">
      <c r="A97" s="48"/>
      <c r="B97" s="49"/>
      <c r="C97" s="50"/>
      <c r="D97" s="50"/>
      <c r="E97" s="50"/>
      <c r="F97" s="50"/>
      <c r="G97" s="51"/>
      <c r="H97" s="51"/>
      <c r="I97" s="51"/>
      <c r="J97" s="51"/>
      <c r="K97" s="51"/>
      <c r="L97" s="51"/>
    </row>
    <row r="98" spans="1:12" ht="15.75">
      <c r="A98" s="53"/>
      <c r="B98" s="54"/>
      <c r="C98" s="50"/>
      <c r="D98" s="50"/>
      <c r="E98" s="50"/>
      <c r="F98" s="50"/>
      <c r="G98" s="51"/>
      <c r="H98" s="51"/>
      <c r="I98" s="51"/>
      <c r="J98" s="51"/>
      <c r="K98" s="51"/>
      <c r="L98" s="51"/>
    </row>
    <row r="99" spans="1:12" ht="15.75">
      <c r="A99" s="55"/>
      <c r="B99" s="56"/>
      <c r="C99" s="50"/>
      <c r="D99" s="50"/>
      <c r="E99" s="50"/>
      <c r="F99" s="50"/>
      <c r="G99" s="51"/>
      <c r="H99" s="51"/>
      <c r="I99" s="51"/>
      <c r="J99" s="51"/>
      <c r="K99" s="51"/>
      <c r="L99" s="51"/>
    </row>
    <row r="100" spans="1:12" ht="15.75">
      <c r="A100" s="55"/>
      <c r="B100" s="56"/>
      <c r="C100" s="50"/>
      <c r="D100" s="50"/>
      <c r="E100" s="50"/>
      <c r="F100" s="50"/>
      <c r="G100" s="51"/>
      <c r="H100" s="51"/>
      <c r="I100" s="51"/>
      <c r="J100" s="51"/>
      <c r="K100" s="51"/>
      <c r="L100" s="51"/>
    </row>
    <row r="101" spans="1:12" ht="15.75">
      <c r="A101" s="55"/>
      <c r="B101" s="56"/>
      <c r="C101" s="50"/>
      <c r="D101" s="50"/>
      <c r="E101" s="50"/>
      <c r="F101" s="50"/>
      <c r="G101" s="51"/>
      <c r="H101" s="51"/>
      <c r="I101" s="51"/>
      <c r="J101" s="51"/>
      <c r="K101" s="51"/>
      <c r="L101" s="51"/>
    </row>
    <row r="102" spans="1:12" ht="15.75">
      <c r="A102" s="55"/>
      <c r="B102" s="56"/>
      <c r="C102" s="50"/>
      <c r="D102" s="50"/>
      <c r="E102" s="50"/>
      <c r="F102" s="50"/>
      <c r="G102" s="51"/>
      <c r="H102" s="51"/>
      <c r="I102" s="51"/>
      <c r="J102" s="51"/>
      <c r="K102" s="51"/>
      <c r="L102" s="51"/>
    </row>
    <row r="103" spans="1:12" ht="15">
      <c r="A103" s="48"/>
      <c r="B103" s="49"/>
      <c r="C103" s="50"/>
      <c r="D103" s="50"/>
      <c r="E103" s="50"/>
      <c r="F103" s="50"/>
      <c r="G103" s="51"/>
      <c r="H103" s="51"/>
      <c r="I103" s="51"/>
      <c r="J103" s="51"/>
      <c r="K103" s="51"/>
      <c r="L103" s="51"/>
    </row>
    <row r="104" spans="1:12" ht="15">
      <c r="A104" s="48"/>
      <c r="B104" s="49"/>
      <c r="C104" s="50"/>
      <c r="D104" s="50"/>
      <c r="E104" s="50"/>
      <c r="F104" s="50"/>
      <c r="G104" s="51"/>
      <c r="H104" s="51"/>
      <c r="I104" s="51"/>
      <c r="J104" s="51"/>
      <c r="K104" s="51"/>
      <c r="L104" s="51"/>
    </row>
    <row r="105" spans="1:12" ht="15">
      <c r="A105" s="48"/>
      <c r="B105" s="49"/>
      <c r="C105" s="50"/>
      <c r="D105" s="50"/>
      <c r="E105" s="50"/>
      <c r="F105" s="50"/>
      <c r="G105" s="51"/>
      <c r="H105" s="51"/>
      <c r="I105" s="51"/>
      <c r="J105" s="51"/>
      <c r="K105" s="51"/>
      <c r="L105" s="51"/>
    </row>
    <row r="106" spans="1:12" ht="15">
      <c r="A106" s="48"/>
      <c r="B106" s="49"/>
      <c r="C106" s="50"/>
      <c r="D106" s="50"/>
      <c r="E106" s="50"/>
      <c r="F106" s="50"/>
      <c r="G106" s="51"/>
      <c r="H106" s="51"/>
      <c r="I106" s="51"/>
      <c r="J106" s="51"/>
      <c r="K106" s="51"/>
      <c r="L106" s="51"/>
    </row>
    <row r="107" spans="1:12" ht="15">
      <c r="A107" s="48"/>
      <c r="B107" s="49"/>
      <c r="C107" s="50"/>
      <c r="D107" s="50"/>
      <c r="E107" s="50"/>
      <c r="F107" s="50"/>
      <c r="G107" s="51"/>
      <c r="H107" s="51"/>
      <c r="I107" s="51"/>
      <c r="J107" s="51"/>
      <c r="K107" s="51"/>
      <c r="L107" s="51"/>
    </row>
    <row r="108" spans="1:12" ht="15">
      <c r="A108" s="48"/>
      <c r="B108" s="49"/>
      <c r="C108" s="50"/>
      <c r="D108" s="50"/>
      <c r="E108" s="50"/>
      <c r="F108" s="50"/>
      <c r="G108" s="51"/>
      <c r="H108" s="51"/>
      <c r="I108" s="51"/>
      <c r="J108" s="51"/>
      <c r="K108" s="51"/>
      <c r="L108" s="51"/>
    </row>
    <row r="109" spans="1:12" ht="15">
      <c r="A109" s="48"/>
      <c r="B109" s="49"/>
      <c r="C109" s="50"/>
      <c r="D109" s="50"/>
      <c r="E109" s="50"/>
      <c r="F109" s="50"/>
      <c r="G109" s="51"/>
      <c r="H109" s="51"/>
      <c r="I109" s="51"/>
      <c r="J109" s="51"/>
      <c r="K109" s="51"/>
      <c r="L109" s="51"/>
    </row>
    <row r="110" spans="1:12" ht="15">
      <c r="A110" s="48"/>
      <c r="B110" s="49"/>
      <c r="C110" s="50"/>
      <c r="D110" s="50"/>
      <c r="E110" s="50"/>
      <c r="F110" s="50"/>
      <c r="G110" s="51"/>
      <c r="H110" s="51"/>
      <c r="I110" s="51"/>
      <c r="J110" s="51"/>
      <c r="K110" s="51"/>
      <c r="L110" s="51"/>
    </row>
    <row r="111" spans="1:12" ht="15">
      <c r="A111" s="48"/>
      <c r="B111" s="49"/>
      <c r="C111" s="50"/>
      <c r="D111" s="50"/>
      <c r="E111" s="50"/>
      <c r="F111" s="50"/>
      <c r="G111" s="51"/>
      <c r="H111" s="51"/>
      <c r="I111" s="51"/>
      <c r="J111" s="51"/>
      <c r="K111" s="51"/>
      <c r="L111" s="51"/>
    </row>
    <row r="112" spans="1:12" ht="15">
      <c r="A112" s="48"/>
      <c r="B112" s="49"/>
      <c r="C112" s="50"/>
      <c r="D112" s="50"/>
      <c r="E112" s="50"/>
      <c r="F112" s="50"/>
      <c r="G112" s="51"/>
      <c r="H112" s="51"/>
      <c r="I112" s="51"/>
      <c r="J112" s="51"/>
      <c r="K112" s="51"/>
      <c r="L112" s="51"/>
    </row>
    <row r="113" spans="1:12" ht="15">
      <c r="A113" s="48"/>
      <c r="B113" s="49"/>
      <c r="C113" s="50"/>
      <c r="D113" s="50"/>
      <c r="E113" s="50"/>
      <c r="F113" s="50"/>
      <c r="G113" s="51"/>
      <c r="H113" s="51"/>
      <c r="I113" s="51"/>
      <c r="J113" s="51"/>
      <c r="K113" s="51"/>
      <c r="L113" s="51"/>
    </row>
    <row r="114" spans="1:12" ht="15.75">
      <c r="A114" s="53"/>
      <c r="B114" s="54"/>
      <c r="C114" s="50"/>
      <c r="D114" s="50"/>
      <c r="E114" s="50"/>
      <c r="F114" s="50"/>
      <c r="G114" s="51"/>
      <c r="H114" s="51"/>
      <c r="I114" s="51"/>
      <c r="J114" s="51"/>
      <c r="K114" s="51"/>
      <c r="L114" s="51"/>
    </row>
    <row r="115" spans="1:12" ht="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1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ht="1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ht="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ht="1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</sheetData>
  <sheetProtection/>
  <mergeCells count="9">
    <mergeCell ref="A1:N1"/>
    <mergeCell ref="A2:N2"/>
    <mergeCell ref="A78:N78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  <headerFooter alignWithMargins="0">
    <oddHeader>&amp;R1/12. melléklet a   9/2018.     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2018-05-31T12:22:58Z</dcterms:created>
  <dcterms:modified xsi:type="dcterms:W3CDTF">2018-05-31T12:23:03Z</dcterms:modified>
  <cp:category/>
  <cp:version/>
  <cp:contentType/>
  <cp:contentStatus/>
</cp:coreProperties>
</file>