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2" activeTab="2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<sst xmlns="http://schemas.openxmlformats.org/spreadsheetml/2006/main" count="261" uniqueCount="190">
  <si>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</si>
  <si>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</si>
  <si>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</si>
  <si>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</si>
  <si>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</si>
  <si>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</si>
  <si>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</si>
  <si>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</si>
  <si>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</si>
  <si>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</si>
  <si>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</si>
  <si>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</si>
  <si>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</si>
  <si>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</si>
  <si>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</si>
  <si>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</si>
  <si>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</si>
  <si>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</si>
  <si>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</si>
  <si>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</si>
  <si>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</si>
  <si>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</si>
  <si>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</si>
  <si>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</si>
  <si>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</si>
  <si>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</si>
  <si>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</si>
  <si>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</si>
  <si>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</si>
  <si>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</si>
  <si>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</si>
  <si>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</si>
  <si>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</si>
  <si>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</si>
  <si>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</si>
  <si>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</si>
  <si>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</si>
  <si>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</si>
  <si>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</si>
  <si>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</si>
  <si>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</si>
  <si>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</si>
  <si>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</si>
  <si>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</si>
  <si>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</si>
  <si>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</si>
  <si>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</si>
  <si>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</si>
  <si>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</si>
  <si>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</si>
  <si>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</si>
  <si>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</si>
  <si>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</si>
  <si>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</si>
  <si>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</si>
  <si>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</si>
  <si>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</si>
  <si>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</si>
  <si>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</si>
  <si>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</si>
  <si>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</si>
  <si>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</si>
  <si>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Beruházások (K 6 )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</si>
  <si>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</si>
  <si>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</si>
  <si>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</si>
  <si>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</si>
  <si>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</si>
  <si>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</si>
  <si>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</si>
  <si>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</si>
  <si>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</si>
  <si>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</si>
  <si>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</si>
  <si>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</si>
  <si>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</si>
  <si>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</si>
  <si>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</si>
  <si>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</si>
  <si>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</si>
  <si>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</si>
  <si>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</si>
  <si>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</si>
  <si>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</si>
  <si>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</si>
  <si>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</si>
  <si>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</si>
  <si>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</si>
  <si>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</si>
  <si>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</si>
  <si>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</si>
  <si>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</si>
  <si>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</si>
  <si>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</si>
  <si>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</si>
  <si>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</si>
  <si>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</si>
  <si>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</si>
  <si>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</si>
  <si>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</si>
  <si>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</si>
  <si>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</si>
  <si>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</si>
  <si>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</si>
  <si>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</si>
  <si>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</si>
  <si>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</si>
  <si>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</si>
  <si>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</si>
  <si>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</si>
  <si>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</si>
  <si>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</si>
  <si>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</si>
  <si>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</si>
  <si>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</si>
  <si>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</si>
  <si>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</si>
  <si>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</si>
  <si>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</si>
  <si>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</si>
  <si>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</si>
  <si>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</si>
  <si>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</si>
  <si>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</si>
  <si>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</si>
  <si>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</si>
  <si>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</si>
  <si>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</si>
  <si>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</si>
  <si>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</si>
  <si>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</si>
  <si>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</si>
  <si>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</si>
  <si>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</si>
  <si>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</si>
  <si>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</si>
  <si>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</si>
  <si>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</si>
  <si>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</si>
  <si>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</si>
  <si>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</si>
  <si>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</si>
  <si>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082092 Versenysport és utánpótlás-nevelés tevékenység támogatása</t>
  </si>
  <si>
    <t>081030 Sportlétesítmények működtetése</t>
  </si>
  <si>
    <t>094260 Hallgatói és oktatói ösztöndíjak</t>
  </si>
  <si>
    <t>107052 Házi segítségnyújtás</t>
  </si>
  <si>
    <t>041233 Hosszabb időtartamú közfoglalkoztatás</t>
  </si>
  <si>
    <t>Felvett hitel összege</t>
  </si>
  <si>
    <t>Zalabaksa Község Önkormányzatának többéves költségvetési kiadással járó kötelezettségi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</si>
  <si>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</si>
  <si>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</si>
  <si>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</si>
  <si>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</si>
  <si>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</si>
  <si>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</si>
  <si>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</si>
  <si>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</si>
  <si>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Zalabaksai Sportegyesület támogatása</t>
  </si>
  <si>
    <t>Nem relaváns</t>
  </si>
  <si>
    <t>nem relaváns</t>
  </si>
  <si>
    <t>Finanszírozási kiadások</t>
  </si>
  <si>
    <t>Szennyvízhálózat felújítására pénzeszköz átadás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</si>
  <si>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</si>
  <si>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</si>
  <si>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</si>
  <si>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</si>
  <si>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</si>
  <si>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>Zalabaksai Ifjúsági Egyesület támogatása</t>
  </si>
  <si>
    <t xml:space="preserve">104037  Intézményen kívüli gyermekétkeztetés </t>
  </si>
  <si>
    <t>1 db számítógép vásárlás, szoftvrerrel</t>
  </si>
  <si>
    <t>Közös Önkormányzati Hivatal felújítása</t>
  </si>
  <si>
    <t>Traktor, sószóró, padkakasza, rézsükasza beszerzés</t>
  </si>
  <si>
    <t>Zalabaksai Hagyományőrző Kertbarátok Egyesület támogatása</t>
  </si>
  <si>
    <t>Zalabaksa Község Önkormányzatának 2018. évi bevételei</t>
  </si>
  <si>
    <t>Zalabaksa Község Önkormányzatának 2018. évi kiadásai  kormányzati funkció szerint</t>
  </si>
  <si>
    <t>Zalabaksa Község Önkormányzatának 2018. évi tervezett</t>
  </si>
  <si>
    <t>Zalabaksa Község Önkormányzat 2018. évi közvetlen támogatásai</t>
  </si>
  <si>
    <t>Zalabaksa Község Önkormányzat 2018. évi előirányzat-felhasználási ütemterve</t>
  </si>
  <si>
    <t>Zalabaka Község Önkormányzat 2018. évi közvetett támogatásai</t>
  </si>
  <si>
    <t>További évek 2021-től</t>
  </si>
  <si>
    <t>Kossuth út melleti járda felújítása</t>
  </si>
  <si>
    <t>Rendezési terv készítés</t>
  </si>
  <si>
    <r>
      <t>3. melléklet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</si>
  <si>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4. melléklet </t>
  </si>
  <si>
    <t xml:space="preserve">6. melléklet </t>
  </si>
  <si>
    <t>Egyéb működési, felhalmozási célú kiadások (K5)</t>
  </si>
  <si>
    <t>Egyéb  felhalmozási célú kiadások (K5)</t>
  </si>
  <si>
    <t>Egyéb működési célú kiadások (K5)</t>
  </si>
  <si>
    <t>Pályázati támogatás visszafizetése</t>
  </si>
  <si>
    <t>Zalabaksa község Önkormányzatának 2018. évi címrendje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</si>
</sst>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0.0"/>
  </numFmts>
  <fonts count="61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6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7" fillId="0" borderId="0" xfId="40" applyNumberFormat="1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wrapText="1"/>
    </xf>
    <xf numFmtId="167" fontId="56" fillId="0" borderId="11" xfId="40" applyNumberFormat="1" applyFont="1" applyBorder="1" applyAlignment="1">
      <alignment horizontal="center" vertical="center" wrapText="1"/>
    </xf>
    <xf numFmtId="167" fontId="56" fillId="0" borderId="11" xfId="40" applyNumberFormat="1" applyFont="1" applyFill="1" applyBorder="1" applyAlignment="1">
      <alignment horizontal="center" vertical="center" wrapText="1"/>
    </xf>
    <xf numFmtId="167" fontId="55" fillId="0" borderId="11" xfId="40" applyNumberFormat="1" applyFont="1" applyBorder="1" applyAlignment="1">
      <alignment/>
    </xf>
    <xf numFmtId="167" fontId="56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59" fillId="0" borderId="11" xfId="0" applyFont="1" applyBorder="1" applyAlignment="1">
      <alignment vertical="center"/>
    </xf>
    <xf numFmtId="0" fontId="33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67" fontId="56" fillId="0" borderId="11" xfId="40" applyNumberFormat="1" applyFont="1" applyBorder="1" applyAlignment="1">
      <alignment horizontal="center" vertical="center" wrapText="1" shrinkToFit="1"/>
    </xf>
    <xf numFmtId="167" fontId="56" fillId="0" borderId="11" xfId="40" applyNumberFormat="1" applyFont="1" applyBorder="1" applyAlignment="1">
      <alignment vertical="center" wrapText="1" shrinkToFit="1"/>
    </xf>
    <xf numFmtId="167" fontId="50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5" fillId="0" borderId="11" xfId="40" applyNumberFormat="1" applyFont="1" applyBorder="1" applyAlignment="1">
      <alignment horizontal="left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wrapText="1"/>
    </xf>
    <xf numFmtId="0" fontId="54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7" fontId="60" fillId="0" borderId="11" xfId="40" applyNumberFormat="1" applyFont="1" applyBorder="1" applyAlignment="1">
      <alignment/>
    </xf>
    <xf numFmtId="167" fontId="37" fillId="0" borderId="0" xfId="40" applyNumberFormat="1" applyFont="1" applyAlignment="1">
      <alignment/>
    </xf>
    <xf numFmtId="167" fontId="56" fillId="0" borderId="11" xfId="40" applyNumberFormat="1" applyFont="1" applyBorder="1" applyAlignment="1">
      <alignment vertical="center" wrapText="1"/>
    </xf>
    <xf numFmtId="167" fontId="55" fillId="0" borderId="11" xfId="40" applyNumberFormat="1" applyFont="1" applyBorder="1" applyAlignment="1">
      <alignment/>
    </xf>
    <xf numFmtId="0" fontId="0" fillId="0" borderId="0" xfId="0" applyAlignment="1">
      <alignment/>
    </xf>
    <xf numFmtId="167" fontId="56" fillId="0" borderId="11" xfId="40" applyNumberFormat="1" applyFont="1" applyBorder="1" applyAlignment="1">
      <alignment/>
    </xf>
    <xf numFmtId="167" fontId="3" fillId="0" borderId="0" xfId="40" applyNumberFormat="1" applyFont="1" applyAlignment="1">
      <alignment horizontal="center"/>
    </xf>
    <xf numFmtId="1" fontId="55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 vertical="center" wrapText="1"/>
    </xf>
    <xf numFmtId="167" fontId="55" fillId="0" borderId="11" xfId="40" applyNumberFormat="1" applyFont="1" applyBorder="1" applyAlignment="1">
      <alignment horizontal="center" vertical="center" wrapText="1"/>
    </xf>
    <xf numFmtId="0" fontId="55" fillId="0" borderId="11" xfId="40" applyNumberFormat="1" applyFont="1" applyFill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0" fontId="56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 horizontal="center" vertical="center" wrapText="1"/>
    </xf>
    <xf numFmtId="0" fontId="37" fillId="0" borderId="0" xfId="40" applyNumberFormat="1" applyFont="1" applyAlignment="1">
      <alignment/>
    </xf>
    <xf numFmtId="0" fontId="1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27" t="s">
        <v>0</v>
      </c>
      <c r="B1" s="127"/>
    </row>
    <row r="2" ht="29.25" customHeight="1">
      <c r="A2" s="5" t="s">
        <v>189</v>
      </c>
    </row>
    <row r="4" ht="15.75" customHeight="1">
      <c r="A4" s="1" t="s">
        <v>151</v>
      </c>
    </row>
    <row r="5" ht="15.75" customHeight="1">
      <c r="A5" s="1" t="s">
        <v>1</v>
      </c>
    </row>
    <row r="6" ht="15.75" customHeight="1">
      <c r="A6" s="2" t="s">
        <v>133</v>
      </c>
    </row>
    <row r="7" ht="15.75" customHeight="1">
      <c r="A7" s="2" t="s">
        <v>164</v>
      </c>
    </row>
    <row r="8" ht="15.75" customHeight="1">
      <c r="A8" s="2" t="s">
        <v>165</v>
      </c>
    </row>
    <row r="9" ht="15.75" customHeight="1">
      <c r="A9" s="2" t="s">
        <v>146</v>
      </c>
    </row>
    <row r="10" ht="15.75" customHeight="1">
      <c r="A10" s="2" t="s">
        <v>134</v>
      </c>
    </row>
    <row r="11" ht="15.75" customHeight="1">
      <c r="A11" s="2" t="s">
        <v>152</v>
      </c>
    </row>
    <row r="12" ht="15.75" customHeight="1">
      <c r="A12" s="2" t="s">
        <v>153</v>
      </c>
    </row>
    <row r="13" ht="15.75" customHeight="1">
      <c r="A13" s="2" t="s">
        <v>2</v>
      </c>
    </row>
    <row r="14" ht="15.75" customHeight="1">
      <c r="A14" s="2" t="s">
        <v>3</v>
      </c>
    </row>
    <row r="15" ht="15.75" customHeight="1">
      <c r="A15" s="105" t="s">
        <v>135</v>
      </c>
    </row>
    <row r="16" ht="15.75" customHeight="1">
      <c r="A16" s="105" t="s">
        <v>154</v>
      </c>
    </row>
    <row r="17" ht="15.75" customHeight="1">
      <c r="A17" s="105" t="s">
        <v>156</v>
      </c>
    </row>
    <row r="18" ht="15.75" customHeight="1">
      <c r="A18" s="105" t="s">
        <v>155</v>
      </c>
    </row>
    <row r="19" ht="15.75" customHeight="1">
      <c r="A19" s="106" t="s">
        <v>143</v>
      </c>
    </row>
    <row r="20" ht="15.75" customHeight="1">
      <c r="A20" s="3" t="s">
        <v>142</v>
      </c>
    </row>
    <row r="21" ht="15.75" customHeight="1">
      <c r="A21" s="2" t="s">
        <v>6</v>
      </c>
    </row>
    <row r="22" ht="15.75" customHeight="1">
      <c r="A22" s="2" t="s">
        <v>5</v>
      </c>
    </row>
    <row r="23" ht="15.75" customHeight="1">
      <c r="A23" s="3" t="s">
        <v>4</v>
      </c>
    </row>
    <row r="24" ht="15.75" customHeight="1">
      <c r="A24" s="2" t="s">
        <v>136</v>
      </c>
    </row>
    <row r="25" ht="15.75" customHeight="1">
      <c r="A25" s="2" t="s">
        <v>144</v>
      </c>
    </row>
    <row r="26" ht="15.75" customHeight="1">
      <c r="A26" s="103" t="s">
        <v>168</v>
      </c>
    </row>
    <row r="27" ht="15.75" customHeight="1">
      <c r="A27" s="103" t="s">
        <v>145</v>
      </c>
    </row>
    <row r="28" ht="15.75" customHeight="1">
      <c r="A28" s="2" t="s">
        <v>137</v>
      </c>
    </row>
    <row r="29" ht="15.75" customHeight="1">
      <c r="A29" s="2" t="s">
        <v>138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4" customWidth="1"/>
    <col min="4" max="4" width="12.57421875" style="34" bestFit="1" customWidth="1"/>
    <col min="5" max="5" width="11.28125" style="34" customWidth="1"/>
    <col min="6" max="6" width="11.57421875" style="34" customWidth="1"/>
  </cols>
  <sheetData>
    <row r="2" spans="2:6" ht="12.75">
      <c r="B2" s="6"/>
      <c r="F2" s="102" t="s">
        <v>7</v>
      </c>
    </row>
    <row r="3" spans="2:6" ht="15.75">
      <c r="B3" s="128" t="s">
        <v>173</v>
      </c>
      <c r="C3" s="128"/>
      <c r="D3" s="128"/>
      <c r="E3" s="128"/>
      <c r="F3" s="128"/>
    </row>
    <row r="4" spans="2:6" ht="12.75">
      <c r="B4" s="7"/>
      <c r="D4" s="129" t="s">
        <v>8</v>
      </c>
      <c r="E4" s="129"/>
      <c r="F4" s="129"/>
    </row>
    <row r="5" spans="1:6" ht="24">
      <c r="A5" s="8" t="s">
        <v>9</v>
      </c>
      <c r="B5" s="9" t="s">
        <v>10</v>
      </c>
      <c r="C5" s="95" t="s">
        <v>11</v>
      </c>
      <c r="D5" s="99" t="s">
        <v>12</v>
      </c>
      <c r="E5" s="100" t="s">
        <v>13</v>
      </c>
      <c r="F5" s="100" t="s">
        <v>14</v>
      </c>
    </row>
    <row r="6" spans="1:6" ht="21" customHeight="1">
      <c r="A6" s="8">
        <v>1</v>
      </c>
      <c r="B6" s="10" t="s">
        <v>128</v>
      </c>
      <c r="C6" s="96" t="s">
        <v>15</v>
      </c>
      <c r="D6" s="38">
        <v>63116</v>
      </c>
      <c r="E6" s="38">
        <v>63116</v>
      </c>
      <c r="F6" s="38"/>
    </row>
    <row r="7" spans="1:6" ht="21" customHeight="1">
      <c r="A7" s="8"/>
      <c r="B7" s="10" t="s">
        <v>149</v>
      </c>
      <c r="C7" s="96" t="s">
        <v>150</v>
      </c>
      <c r="D7" s="38">
        <v>14589</v>
      </c>
      <c r="E7" s="38">
        <v>14589</v>
      </c>
      <c r="F7" s="38"/>
    </row>
    <row r="8" spans="1:6" ht="27.75" customHeight="1">
      <c r="A8" s="8">
        <f>A6+1</f>
        <v>2</v>
      </c>
      <c r="B8" s="10" t="s">
        <v>129</v>
      </c>
      <c r="C8" s="96" t="s">
        <v>16</v>
      </c>
      <c r="D8" s="38">
        <v>13146</v>
      </c>
      <c r="E8" s="38">
        <v>13146</v>
      </c>
      <c r="F8" s="38"/>
    </row>
    <row r="9" spans="1:6" ht="19.5" customHeight="1">
      <c r="A9" s="8">
        <f aca="true" t="shared" si="0" ref="A9:A31">A8+1</f>
        <v>3</v>
      </c>
      <c r="B9" s="104" t="s">
        <v>130</v>
      </c>
      <c r="C9" s="96" t="s">
        <v>17</v>
      </c>
      <c r="D9" s="38">
        <v>1800</v>
      </c>
      <c r="E9" s="38">
        <v>1800</v>
      </c>
      <c r="F9" s="38"/>
    </row>
    <row r="10" spans="1:6" ht="19.5" customHeight="1">
      <c r="A10" s="8">
        <f t="shared" si="0"/>
        <v>4</v>
      </c>
      <c r="B10" s="104" t="s">
        <v>140</v>
      </c>
      <c r="C10" s="96" t="s">
        <v>141</v>
      </c>
      <c r="D10" s="38">
        <v>0</v>
      </c>
      <c r="E10" s="38">
        <v>0</v>
      </c>
      <c r="F10" s="38"/>
    </row>
    <row r="11" spans="1:6" ht="23.25" customHeight="1">
      <c r="A11" s="8">
        <f t="shared" si="0"/>
        <v>5</v>
      </c>
      <c r="B11" s="12" t="s">
        <v>131</v>
      </c>
      <c r="C11" s="97" t="s">
        <v>18</v>
      </c>
      <c r="D11" s="101">
        <f>SUM(D6:D10)</f>
        <v>92651</v>
      </c>
      <c r="E11" s="101">
        <f>SUM(E6:E10)</f>
        <v>92651</v>
      </c>
      <c r="F11" s="101">
        <f>SUM(F6:F9)</f>
        <v>0</v>
      </c>
    </row>
    <row r="12" spans="1:6" ht="23.25" customHeight="1">
      <c r="A12" s="8">
        <f t="shared" si="0"/>
        <v>6</v>
      </c>
      <c r="B12" s="10" t="s">
        <v>132</v>
      </c>
      <c r="C12" s="96" t="s">
        <v>19</v>
      </c>
      <c r="D12" s="38">
        <v>38647</v>
      </c>
      <c r="E12" s="38">
        <v>38647</v>
      </c>
      <c r="F12" s="38"/>
    </row>
    <row r="13" spans="1:6" ht="21" customHeight="1">
      <c r="A13" s="8">
        <f t="shared" si="0"/>
        <v>7</v>
      </c>
      <c r="B13" s="12" t="s">
        <v>20</v>
      </c>
      <c r="C13" s="97" t="s">
        <v>21</v>
      </c>
      <c r="D13" s="101">
        <f>SUM(D11:D12)</f>
        <v>131298</v>
      </c>
      <c r="E13" s="101">
        <f>SUM(E11:E12)</f>
        <v>131298</v>
      </c>
      <c r="F13" s="101">
        <f>SUM(F11:F12)</f>
        <v>0</v>
      </c>
    </row>
    <row r="14" spans="1:6" s="66" customFormat="1" ht="23.25" customHeight="1">
      <c r="A14" s="39">
        <f t="shared" si="0"/>
        <v>8</v>
      </c>
      <c r="B14" s="12" t="s">
        <v>22</v>
      </c>
      <c r="C14" s="98" t="s">
        <v>23</v>
      </c>
      <c r="D14" s="40">
        <v>88994</v>
      </c>
      <c r="E14" s="40"/>
      <c r="F14" s="40">
        <v>88994</v>
      </c>
    </row>
    <row r="15" spans="1:6" ht="15" customHeight="1">
      <c r="A15" s="8">
        <f t="shared" si="0"/>
        <v>9</v>
      </c>
      <c r="B15" s="10" t="s">
        <v>24</v>
      </c>
      <c r="C15" s="96" t="s">
        <v>25</v>
      </c>
      <c r="D15" s="38">
        <v>0</v>
      </c>
      <c r="E15" s="38"/>
      <c r="F15" s="38"/>
    </row>
    <row r="16" spans="1:6" ht="15.75" customHeight="1">
      <c r="A16" s="8">
        <f t="shared" si="0"/>
        <v>10</v>
      </c>
      <c r="B16" s="10" t="s">
        <v>26</v>
      </c>
      <c r="C16" s="96" t="s">
        <v>27</v>
      </c>
      <c r="D16" s="38">
        <v>3100</v>
      </c>
      <c r="E16" s="38">
        <v>3100</v>
      </c>
      <c r="F16" s="38"/>
    </row>
    <row r="17" spans="1:6" ht="15" customHeight="1">
      <c r="A17" s="8">
        <f t="shared" si="0"/>
        <v>11</v>
      </c>
      <c r="B17" s="10" t="s">
        <v>28</v>
      </c>
      <c r="C17" s="96" t="s">
        <v>29</v>
      </c>
      <c r="D17" s="38">
        <v>7100</v>
      </c>
      <c r="E17" s="38">
        <v>7100</v>
      </c>
      <c r="F17" s="38"/>
    </row>
    <row r="18" spans="1:6" ht="12.75" customHeight="1">
      <c r="A18" s="8">
        <f t="shared" si="0"/>
        <v>12</v>
      </c>
      <c r="B18" s="10" t="s">
        <v>30</v>
      </c>
      <c r="C18" s="96" t="s">
        <v>31</v>
      </c>
      <c r="D18" s="38">
        <v>1900</v>
      </c>
      <c r="E18" s="38">
        <v>1900</v>
      </c>
      <c r="F18" s="38"/>
    </row>
    <row r="19" spans="1:6" ht="16.5" customHeight="1">
      <c r="A19" s="11">
        <f t="shared" si="0"/>
        <v>13</v>
      </c>
      <c r="B19" s="12" t="s">
        <v>32</v>
      </c>
      <c r="C19" s="97" t="s">
        <v>33</v>
      </c>
      <c r="D19" s="101">
        <f>SUM(D15:D18)</f>
        <v>12100</v>
      </c>
      <c r="E19" s="101">
        <f>SUM(E15:E18)</f>
        <v>12100</v>
      </c>
      <c r="F19" s="101">
        <f>SUM(F15:F18)</f>
        <v>0</v>
      </c>
    </row>
    <row r="20" spans="1:6" ht="19.5" customHeight="1">
      <c r="A20" s="11">
        <f t="shared" si="0"/>
        <v>14</v>
      </c>
      <c r="B20" s="12" t="s">
        <v>34</v>
      </c>
      <c r="C20" s="97" t="s">
        <v>35</v>
      </c>
      <c r="D20" s="101">
        <v>1634</v>
      </c>
      <c r="E20" s="101">
        <v>1634</v>
      </c>
      <c r="F20" s="101"/>
    </row>
    <row r="21" spans="1:6" ht="16.5" customHeight="1">
      <c r="A21" s="11">
        <f t="shared" si="0"/>
        <v>15</v>
      </c>
      <c r="B21" s="12" t="s">
        <v>36</v>
      </c>
      <c r="C21" s="97" t="s">
        <v>37</v>
      </c>
      <c r="D21" s="101">
        <v>0</v>
      </c>
      <c r="E21" s="101"/>
      <c r="F21" s="101"/>
    </row>
    <row r="22" spans="1:6" ht="18" customHeight="1">
      <c r="A22" s="11">
        <f t="shared" si="0"/>
        <v>16</v>
      </c>
      <c r="B22" s="12" t="s">
        <v>38</v>
      </c>
      <c r="C22" s="97" t="s">
        <v>39</v>
      </c>
      <c r="D22" s="101">
        <v>0</v>
      </c>
      <c r="E22" s="101"/>
      <c r="F22" s="101"/>
    </row>
    <row r="23" spans="1:6" ht="16.5" customHeight="1">
      <c r="A23" s="11">
        <f t="shared" si="0"/>
        <v>17</v>
      </c>
      <c r="B23" s="12" t="s">
        <v>40</v>
      </c>
      <c r="C23" s="97" t="s">
        <v>41</v>
      </c>
      <c r="D23" s="101">
        <v>2000</v>
      </c>
      <c r="E23" s="101"/>
      <c r="F23" s="101">
        <v>2000</v>
      </c>
    </row>
    <row r="24" spans="1:6" ht="17.25" customHeight="1">
      <c r="A24" s="11">
        <f t="shared" si="0"/>
        <v>18</v>
      </c>
      <c r="B24" s="12" t="s">
        <v>42</v>
      </c>
      <c r="C24" s="97" t="s">
        <v>43</v>
      </c>
      <c r="D24" s="101">
        <f>SUM(D13,D14,D19,D20,D21,D22,D23)</f>
        <v>236026</v>
      </c>
      <c r="E24" s="101">
        <f>SUM(E13,E14,E19,E20,E21,E22,E23)</f>
        <v>145032</v>
      </c>
      <c r="F24" s="101">
        <f>SUM(F13,F14,F19,F20,F21,F22,F23)</f>
        <v>90994</v>
      </c>
    </row>
    <row r="25" spans="1:6" ht="17.25" customHeight="1">
      <c r="A25" s="8">
        <f t="shared" si="0"/>
        <v>19</v>
      </c>
      <c r="B25" s="10" t="s">
        <v>44</v>
      </c>
      <c r="C25" s="96" t="s">
        <v>45</v>
      </c>
      <c r="D25" s="38"/>
      <c r="E25" s="38"/>
      <c r="F25" s="38"/>
    </row>
    <row r="26" spans="1:6" ht="15.75" customHeight="1">
      <c r="A26" s="8">
        <f t="shared" si="0"/>
        <v>20</v>
      </c>
      <c r="B26" s="10" t="s">
        <v>46</v>
      </c>
      <c r="C26" s="96" t="s">
        <v>47</v>
      </c>
      <c r="D26" s="38"/>
      <c r="E26" s="38"/>
      <c r="F26" s="38"/>
    </row>
    <row r="27" spans="1:6" ht="21" customHeight="1">
      <c r="A27" s="8">
        <f t="shared" si="0"/>
        <v>21</v>
      </c>
      <c r="B27" s="10" t="s">
        <v>48</v>
      </c>
      <c r="C27" s="96" t="s">
        <v>49</v>
      </c>
      <c r="D27" s="38">
        <v>39652</v>
      </c>
      <c r="E27" s="38">
        <v>39652</v>
      </c>
      <c r="F27" s="38"/>
    </row>
    <row r="28" spans="1:6" ht="17.25" customHeight="1">
      <c r="A28" s="8">
        <f t="shared" si="0"/>
        <v>22</v>
      </c>
      <c r="B28" s="10" t="s">
        <v>50</v>
      </c>
      <c r="C28" s="96" t="s">
        <v>51</v>
      </c>
      <c r="D28" s="38"/>
      <c r="E28" s="38"/>
      <c r="F28" s="38"/>
    </row>
    <row r="29" spans="1:6" ht="21" customHeight="1">
      <c r="A29" s="11">
        <f t="shared" si="0"/>
        <v>23</v>
      </c>
      <c r="B29" s="12" t="s">
        <v>52</v>
      </c>
      <c r="C29" s="97" t="s">
        <v>53</v>
      </c>
      <c r="D29" s="101">
        <f>SUM(D25:D27)</f>
        <v>39652</v>
      </c>
      <c r="E29" s="101">
        <f>SUM(E25:E27)</f>
        <v>39652</v>
      </c>
      <c r="F29" s="101">
        <f>SUM(F25:F27)</f>
        <v>0</v>
      </c>
    </row>
    <row r="30" spans="1:6" ht="18" customHeight="1">
      <c r="A30" s="11">
        <f t="shared" si="0"/>
        <v>24</v>
      </c>
      <c r="B30" s="12" t="s">
        <v>54</v>
      </c>
      <c r="C30" s="97" t="s">
        <v>55</v>
      </c>
      <c r="D30" s="101">
        <f>SUM(D29)</f>
        <v>39652</v>
      </c>
      <c r="E30" s="101">
        <f>SUM(E29)</f>
        <v>39652</v>
      </c>
      <c r="F30" s="101">
        <f>SUM(F29)</f>
        <v>0</v>
      </c>
    </row>
    <row r="31" spans="1:6" ht="13.5" customHeight="1">
      <c r="A31" s="11">
        <f t="shared" si="0"/>
        <v>25</v>
      </c>
      <c r="B31" s="12" t="s">
        <v>56</v>
      </c>
      <c r="C31" s="97"/>
      <c r="D31" s="101">
        <f>SUM(D24,D30)</f>
        <v>275678</v>
      </c>
      <c r="E31" s="101">
        <f>SUM(E24,E30)</f>
        <v>184684</v>
      </c>
      <c r="F31" s="101">
        <f>SUM(F24,F30)</f>
        <v>90994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7.7109375" style="0" customWidth="1"/>
    <col min="2" max="2" width="8.7109375" style="115" customWidth="1"/>
    <col min="3" max="3" width="11.421875" style="0" customWidth="1"/>
    <col min="6" max="7" width="9.140625" style="0" customWidth="1"/>
    <col min="8" max="8" width="10.140625" style="0" customWidth="1"/>
    <col min="9" max="9" width="9.7109375" style="0" customWidth="1"/>
    <col min="10" max="10" width="6.7109375" style="0" customWidth="1"/>
    <col min="11" max="11" width="8.7109375" style="0" customWidth="1"/>
    <col min="12" max="12" width="9.57421875" style="0" customWidth="1"/>
    <col min="13" max="13" width="7.00390625" style="21" customWidth="1"/>
  </cols>
  <sheetData>
    <row r="1" spans="1:11" ht="17.25">
      <c r="A1" s="13"/>
      <c r="B1" s="112"/>
      <c r="C1" s="14"/>
      <c r="D1" s="14"/>
      <c r="E1" s="14"/>
      <c r="F1" s="14"/>
      <c r="G1" s="14"/>
      <c r="H1" s="14"/>
      <c r="I1" s="14"/>
      <c r="J1" s="14"/>
      <c r="K1" s="126" t="s">
        <v>182</v>
      </c>
    </row>
    <row r="2" spans="1:12" ht="18.75">
      <c r="A2" s="130" t="s">
        <v>174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4"/>
    </row>
    <row r="3" spans="1:12" ht="15">
      <c r="A3" s="13"/>
      <c r="B3" s="112"/>
      <c r="C3" s="14"/>
      <c r="D3" s="14"/>
      <c r="E3" s="14"/>
      <c r="F3" s="14"/>
      <c r="G3" s="14"/>
      <c r="H3" s="14"/>
      <c r="I3" s="14"/>
      <c r="J3" s="14"/>
      <c r="K3" s="14"/>
      <c r="L3" s="14" t="s">
        <v>8</v>
      </c>
    </row>
    <row r="4" spans="1:13" ht="71.25" customHeight="1">
      <c r="A4" s="15" t="s">
        <v>57</v>
      </c>
      <c r="B4" s="113" t="s">
        <v>58</v>
      </c>
      <c r="C4" s="17" t="s">
        <v>59</v>
      </c>
      <c r="D4" s="17" t="s">
        <v>60</v>
      </c>
      <c r="E4" s="17" t="s">
        <v>61</v>
      </c>
      <c r="F4" s="17" t="s">
        <v>187</v>
      </c>
      <c r="G4" s="17" t="s">
        <v>186</v>
      </c>
      <c r="H4" s="17" t="s">
        <v>62</v>
      </c>
      <c r="I4" s="17" t="s">
        <v>162</v>
      </c>
      <c r="J4" s="17" t="s">
        <v>166</v>
      </c>
      <c r="K4" s="17" t="s">
        <v>160</v>
      </c>
      <c r="L4" s="17" t="s">
        <v>63</v>
      </c>
      <c r="M4" s="18" t="s">
        <v>64</v>
      </c>
    </row>
    <row r="5" spans="1:13" ht="18" customHeight="1">
      <c r="A5" s="1" t="s">
        <v>151</v>
      </c>
      <c r="B5" s="119">
        <v>34331</v>
      </c>
      <c r="C5" s="120">
        <v>6734</v>
      </c>
      <c r="D5" s="120">
        <v>10120</v>
      </c>
      <c r="E5" s="120"/>
      <c r="F5" s="120"/>
      <c r="G5" s="120"/>
      <c r="H5" s="120">
        <v>254</v>
      </c>
      <c r="I5" s="120"/>
      <c r="J5" s="120"/>
      <c r="K5" s="125"/>
      <c r="L5" s="120">
        <f>SUM(B5:K5)</f>
        <v>51439</v>
      </c>
      <c r="M5" s="121">
        <v>9</v>
      </c>
    </row>
    <row r="6" spans="1:13" ht="16.5" customHeight="1">
      <c r="A6" s="1" t="s">
        <v>1</v>
      </c>
      <c r="B6" s="114">
        <v>9217</v>
      </c>
      <c r="C6" s="19">
        <v>1805</v>
      </c>
      <c r="D6" s="19">
        <v>6816</v>
      </c>
      <c r="E6" s="19"/>
      <c r="F6" s="19"/>
      <c r="G6" s="19"/>
      <c r="H6" s="19"/>
      <c r="I6" s="122">
        <v>58000</v>
      </c>
      <c r="J6" s="19"/>
      <c r="K6" s="19"/>
      <c r="L6" s="19">
        <f>SUM(B6:K6)</f>
        <v>75838</v>
      </c>
      <c r="M6" s="22">
        <v>1</v>
      </c>
    </row>
    <row r="7" spans="1:13" ht="14.25" customHeight="1">
      <c r="A7" s="2" t="s">
        <v>133</v>
      </c>
      <c r="B7" s="114"/>
      <c r="C7" s="19"/>
      <c r="D7" s="19">
        <v>2629</v>
      </c>
      <c r="E7" s="19"/>
      <c r="F7" s="19"/>
      <c r="G7" s="19"/>
      <c r="H7" s="19"/>
      <c r="I7" s="19"/>
      <c r="J7" s="19"/>
      <c r="K7" s="19"/>
      <c r="L7" s="19">
        <f aca="true" t="shared" si="0" ref="L7:L30">SUM(B7:K7)</f>
        <v>2629</v>
      </c>
      <c r="M7" s="22"/>
    </row>
    <row r="8" spans="1:13" ht="14.25" customHeight="1">
      <c r="A8" s="2" t="s">
        <v>164</v>
      </c>
      <c r="B8" s="114"/>
      <c r="C8" s="19"/>
      <c r="D8" s="19"/>
      <c r="E8" s="19"/>
      <c r="F8" s="19"/>
      <c r="G8" s="19"/>
      <c r="H8" s="19"/>
      <c r="I8" s="19"/>
      <c r="J8" s="19"/>
      <c r="K8" s="19">
        <v>3506</v>
      </c>
      <c r="L8" s="19">
        <f t="shared" si="0"/>
        <v>3506</v>
      </c>
      <c r="M8" s="22"/>
    </row>
    <row r="9" spans="1:13" ht="14.25" customHeight="1">
      <c r="A9" s="2" t="s">
        <v>165</v>
      </c>
      <c r="B9" s="114"/>
      <c r="C9" s="19"/>
      <c r="D9" s="19">
        <v>130</v>
      </c>
      <c r="E9" s="19"/>
      <c r="F9" s="19"/>
      <c r="G9" s="19"/>
      <c r="H9" s="19"/>
      <c r="I9" s="19"/>
      <c r="J9" s="19"/>
      <c r="K9" s="19"/>
      <c r="L9" s="19">
        <f t="shared" si="0"/>
        <v>130</v>
      </c>
      <c r="M9" s="22"/>
    </row>
    <row r="10" spans="1:13" ht="14.25" customHeight="1">
      <c r="A10" s="2" t="s">
        <v>146</v>
      </c>
      <c r="B10" s="114">
        <v>4892</v>
      </c>
      <c r="C10" s="19">
        <v>477</v>
      </c>
      <c r="D10" s="19">
        <v>254</v>
      </c>
      <c r="E10" s="19"/>
      <c r="F10" s="19"/>
      <c r="G10" s="19"/>
      <c r="H10" s="19"/>
      <c r="I10" s="19"/>
      <c r="J10" s="19"/>
      <c r="K10" s="19"/>
      <c r="L10" s="19">
        <f t="shared" si="0"/>
        <v>5623</v>
      </c>
      <c r="M10" s="22">
        <v>5</v>
      </c>
    </row>
    <row r="11" spans="1:13" ht="13.5" customHeight="1">
      <c r="A11" s="2" t="s">
        <v>134</v>
      </c>
      <c r="B11" s="114"/>
      <c r="C11" s="19"/>
      <c r="D11" s="19">
        <v>4122</v>
      </c>
      <c r="E11" s="19"/>
      <c r="F11" s="19"/>
      <c r="G11" s="19"/>
      <c r="H11" s="19"/>
      <c r="I11" s="19">
        <v>12964</v>
      </c>
      <c r="J11" s="19"/>
      <c r="K11" s="19"/>
      <c r="L11" s="19">
        <f t="shared" si="0"/>
        <v>17086</v>
      </c>
      <c r="M11" s="22"/>
    </row>
    <row r="12" spans="1:13" ht="13.5" customHeight="1">
      <c r="A12" s="2" t="s">
        <v>152</v>
      </c>
      <c r="B12" s="114"/>
      <c r="C12" s="19"/>
      <c r="D12" s="19"/>
      <c r="E12" s="19"/>
      <c r="F12" s="19"/>
      <c r="G12" s="19"/>
      <c r="H12" s="19"/>
      <c r="I12" s="19">
        <v>1016</v>
      </c>
      <c r="J12" s="19"/>
      <c r="K12" s="19"/>
      <c r="L12" s="19">
        <f t="shared" si="0"/>
        <v>1016</v>
      </c>
      <c r="M12" s="22"/>
    </row>
    <row r="13" spans="1:13" ht="13.5" customHeight="1">
      <c r="A13" s="2" t="s">
        <v>153</v>
      </c>
      <c r="B13" s="114"/>
      <c r="C13" s="19"/>
      <c r="D13" s="19"/>
      <c r="E13" s="19"/>
      <c r="F13" s="19">
        <v>500</v>
      </c>
      <c r="G13" s="19"/>
      <c r="H13" s="19"/>
      <c r="I13" s="19"/>
      <c r="J13" s="19"/>
      <c r="K13" s="19"/>
      <c r="L13" s="19">
        <f t="shared" si="0"/>
        <v>500</v>
      </c>
      <c r="M13" s="22"/>
    </row>
    <row r="14" spans="1:13" ht="15.75" customHeight="1">
      <c r="A14" s="2" t="s">
        <v>2</v>
      </c>
      <c r="B14" s="114"/>
      <c r="C14" s="19"/>
      <c r="D14" s="19">
        <v>2159</v>
      </c>
      <c r="E14" s="19"/>
      <c r="F14" s="19"/>
      <c r="G14" s="19"/>
      <c r="H14" s="19"/>
      <c r="I14" s="19"/>
      <c r="J14" s="19"/>
      <c r="K14" s="19"/>
      <c r="L14" s="19">
        <f t="shared" si="0"/>
        <v>2159</v>
      </c>
      <c r="M14" s="22"/>
    </row>
    <row r="15" spans="1:13" ht="17.25" customHeight="1">
      <c r="A15" s="2" t="s">
        <v>3</v>
      </c>
      <c r="B15" s="114"/>
      <c r="C15" s="19"/>
      <c r="D15" s="19">
        <v>1778</v>
      </c>
      <c r="E15" s="19"/>
      <c r="F15" s="19"/>
      <c r="G15" s="19"/>
      <c r="H15" s="19"/>
      <c r="I15" s="19"/>
      <c r="J15" s="19"/>
      <c r="K15" s="19"/>
      <c r="L15" s="19">
        <f t="shared" si="0"/>
        <v>1778</v>
      </c>
      <c r="M15" s="22"/>
    </row>
    <row r="16" spans="1:13" ht="14.25" customHeight="1">
      <c r="A16" s="105" t="s">
        <v>135</v>
      </c>
      <c r="B16" s="114"/>
      <c r="C16" s="19"/>
      <c r="D16" s="19">
        <v>1899</v>
      </c>
      <c r="E16" s="19"/>
      <c r="F16" s="19"/>
      <c r="G16" s="19"/>
      <c r="H16" s="19">
        <v>25786</v>
      </c>
      <c r="I16" s="124"/>
      <c r="J16" s="19"/>
      <c r="K16" s="19"/>
      <c r="L16" s="19">
        <f t="shared" si="0"/>
        <v>27685</v>
      </c>
      <c r="M16" s="22"/>
    </row>
    <row r="17" spans="1:13" ht="14.25" customHeight="1">
      <c r="A17" s="105" t="s">
        <v>154</v>
      </c>
      <c r="B17" s="114">
        <v>9980</v>
      </c>
      <c r="C17" s="19">
        <v>2024</v>
      </c>
      <c r="D17" s="19">
        <v>3716</v>
      </c>
      <c r="E17" s="19"/>
      <c r="F17" s="19"/>
      <c r="G17" s="19">
        <v>15913</v>
      </c>
      <c r="H17" s="19"/>
      <c r="I17" s="122"/>
      <c r="J17" s="19"/>
      <c r="K17" s="19"/>
      <c r="L17" s="19">
        <f t="shared" si="0"/>
        <v>31633</v>
      </c>
      <c r="M17" s="22">
        <v>2</v>
      </c>
    </row>
    <row r="18" spans="1:13" ht="14.25" customHeight="1">
      <c r="A18" s="105" t="s">
        <v>156</v>
      </c>
      <c r="B18" s="114"/>
      <c r="C18" s="19"/>
      <c r="D18" s="19">
        <v>60</v>
      </c>
      <c r="E18" s="19"/>
      <c r="F18" s="19"/>
      <c r="G18" s="19"/>
      <c r="H18" s="19"/>
      <c r="I18" s="19"/>
      <c r="J18" s="19"/>
      <c r="K18" s="19"/>
      <c r="L18" s="19">
        <f t="shared" si="0"/>
        <v>60</v>
      </c>
      <c r="M18" s="22"/>
    </row>
    <row r="19" spans="1:13" ht="14.25" customHeight="1">
      <c r="A19" s="105" t="s">
        <v>155</v>
      </c>
      <c r="B19" s="114">
        <v>3642</v>
      </c>
      <c r="C19" s="19">
        <v>764</v>
      </c>
      <c r="D19" s="19">
        <v>420</v>
      </c>
      <c r="E19" s="19"/>
      <c r="F19" s="19"/>
      <c r="G19" s="19"/>
      <c r="H19" s="19"/>
      <c r="I19" s="19"/>
      <c r="J19" s="19"/>
      <c r="K19" s="19"/>
      <c r="L19" s="19">
        <f t="shared" si="0"/>
        <v>4826</v>
      </c>
      <c r="M19" s="22">
        <v>1</v>
      </c>
    </row>
    <row r="20" spans="1:13" ht="14.25" customHeight="1">
      <c r="A20" s="106" t="s">
        <v>143</v>
      </c>
      <c r="B20" s="114"/>
      <c r="C20" s="19"/>
      <c r="D20" s="19">
        <v>317</v>
      </c>
      <c r="E20" s="19"/>
      <c r="F20" s="19"/>
      <c r="G20" s="19"/>
      <c r="H20" s="19"/>
      <c r="I20" s="19"/>
      <c r="J20" s="19"/>
      <c r="K20" s="19"/>
      <c r="L20" s="19">
        <f t="shared" si="0"/>
        <v>317</v>
      </c>
      <c r="M20" s="22"/>
    </row>
    <row r="21" spans="1:13" ht="14.25" customHeight="1">
      <c r="A21" s="3" t="s">
        <v>142</v>
      </c>
      <c r="B21" s="114"/>
      <c r="C21" s="19"/>
      <c r="D21" s="19"/>
      <c r="E21" s="19"/>
      <c r="F21" s="19">
        <v>550</v>
      </c>
      <c r="G21" s="19"/>
      <c r="H21" s="19"/>
      <c r="I21" s="19"/>
      <c r="J21" s="19"/>
      <c r="K21" s="19"/>
      <c r="L21" s="19">
        <f t="shared" si="0"/>
        <v>550</v>
      </c>
      <c r="M21" s="22"/>
    </row>
    <row r="22" spans="1:13" ht="13.5" customHeight="1">
      <c r="A22" s="2" t="s">
        <v>6</v>
      </c>
      <c r="B22" s="114">
        <v>480</v>
      </c>
      <c r="C22" s="19">
        <v>94</v>
      </c>
      <c r="D22" s="19">
        <v>227</v>
      </c>
      <c r="E22" s="19"/>
      <c r="F22" s="19"/>
      <c r="G22" s="19"/>
      <c r="H22" s="19"/>
      <c r="I22" s="19"/>
      <c r="J22" s="19"/>
      <c r="K22" s="19"/>
      <c r="L22" s="19">
        <f t="shared" si="0"/>
        <v>801</v>
      </c>
      <c r="M22" s="22"/>
    </row>
    <row r="23" spans="1:13" ht="16.5" customHeight="1">
      <c r="A23" s="2" t="s">
        <v>5</v>
      </c>
      <c r="B23" s="114"/>
      <c r="C23" s="19"/>
      <c r="D23" s="19">
        <v>5715</v>
      </c>
      <c r="E23" s="19"/>
      <c r="F23" s="19"/>
      <c r="G23" s="19"/>
      <c r="H23" s="19"/>
      <c r="I23" s="19"/>
      <c r="J23" s="19"/>
      <c r="K23" s="19"/>
      <c r="L23" s="19">
        <f t="shared" si="0"/>
        <v>5715</v>
      </c>
      <c r="M23" s="22"/>
    </row>
    <row r="24" spans="1:13" ht="15" customHeight="1">
      <c r="A24" s="3" t="s">
        <v>4</v>
      </c>
      <c r="B24" s="114"/>
      <c r="C24" s="19"/>
      <c r="D24" s="19"/>
      <c r="E24" s="19"/>
      <c r="F24" s="19">
        <v>550</v>
      </c>
      <c r="G24" s="19"/>
      <c r="H24" s="19"/>
      <c r="I24" s="19"/>
      <c r="J24" s="19"/>
      <c r="K24" s="19"/>
      <c r="L24" s="19">
        <f t="shared" si="0"/>
        <v>550</v>
      </c>
      <c r="M24" s="22"/>
    </row>
    <row r="25" spans="1:13" ht="15" customHeight="1">
      <c r="A25" s="2" t="s">
        <v>136</v>
      </c>
      <c r="B25" s="114">
        <v>12634</v>
      </c>
      <c r="C25" s="19">
        <v>2497</v>
      </c>
      <c r="D25" s="19">
        <v>6810</v>
      </c>
      <c r="E25" s="19"/>
      <c r="F25" s="19">
        <v>2887</v>
      </c>
      <c r="G25" s="19"/>
      <c r="H25" s="19"/>
      <c r="I25" s="19"/>
      <c r="J25" s="19"/>
      <c r="K25" s="19"/>
      <c r="L25" s="19">
        <f t="shared" si="0"/>
        <v>24828</v>
      </c>
      <c r="M25" s="22">
        <v>4</v>
      </c>
    </row>
    <row r="26" spans="1:13" ht="15.75" customHeight="1">
      <c r="A26" s="2" t="s">
        <v>144</v>
      </c>
      <c r="B26" s="114"/>
      <c r="C26" s="19"/>
      <c r="D26" s="19"/>
      <c r="E26" s="19"/>
      <c r="F26" s="19">
        <v>350</v>
      </c>
      <c r="G26" s="19"/>
      <c r="H26" s="19"/>
      <c r="I26" s="19"/>
      <c r="J26" s="19"/>
      <c r="K26" s="118"/>
      <c r="L26" s="19">
        <f t="shared" si="0"/>
        <v>350</v>
      </c>
      <c r="M26" s="22"/>
    </row>
    <row r="27" spans="1:13" ht="18" customHeight="1">
      <c r="A27" s="103" t="s">
        <v>168</v>
      </c>
      <c r="B27" s="25"/>
      <c r="C27" s="19"/>
      <c r="D27" s="19"/>
      <c r="E27" s="19">
        <v>652</v>
      </c>
      <c r="F27" s="19"/>
      <c r="G27" s="19"/>
      <c r="H27" s="19"/>
      <c r="I27" s="19"/>
      <c r="J27" s="19"/>
      <c r="K27" s="19"/>
      <c r="L27" s="19">
        <f>SUM(A27:K27)</f>
        <v>652</v>
      </c>
      <c r="M27" s="22"/>
    </row>
    <row r="28" spans="1:13" ht="18" customHeight="1">
      <c r="A28" s="103" t="s">
        <v>145</v>
      </c>
      <c r="B28" s="117"/>
      <c r="C28" s="19"/>
      <c r="D28" s="19"/>
      <c r="E28" s="19">
        <v>300</v>
      </c>
      <c r="F28" s="19"/>
      <c r="G28" s="19"/>
      <c r="H28" s="19"/>
      <c r="I28" s="19"/>
      <c r="J28" s="19"/>
      <c r="K28" s="19"/>
      <c r="L28" s="19">
        <f>SUM(A28:K28)</f>
        <v>300</v>
      </c>
      <c r="M28" s="22"/>
    </row>
    <row r="29" spans="1:13" ht="18.75" customHeight="1">
      <c r="A29" s="2" t="s">
        <v>137</v>
      </c>
      <c r="B29" s="114">
        <v>2568</v>
      </c>
      <c r="C29" s="19">
        <v>547</v>
      </c>
      <c r="D29" s="19">
        <v>1442</v>
      </c>
      <c r="E29" s="19"/>
      <c r="F29" s="19"/>
      <c r="G29" s="19"/>
      <c r="H29" s="19"/>
      <c r="I29" s="19"/>
      <c r="J29" s="19"/>
      <c r="K29" s="19"/>
      <c r="L29" s="19">
        <f t="shared" si="0"/>
        <v>4557</v>
      </c>
      <c r="M29" s="22">
        <v>1</v>
      </c>
    </row>
    <row r="30" spans="1:13" ht="15" customHeight="1">
      <c r="A30" s="2" t="s">
        <v>138</v>
      </c>
      <c r="B30" s="114"/>
      <c r="C30" s="19"/>
      <c r="D30" s="19">
        <v>250</v>
      </c>
      <c r="E30" s="19">
        <v>10900</v>
      </c>
      <c r="F30" s="19"/>
      <c r="G30" s="19"/>
      <c r="H30" s="19"/>
      <c r="I30" s="19"/>
      <c r="J30" s="19"/>
      <c r="K30" s="19"/>
      <c r="L30" s="19">
        <f t="shared" si="0"/>
        <v>11150</v>
      </c>
      <c r="M30" s="22"/>
    </row>
    <row r="31" spans="1:13" ht="17.25" customHeight="1">
      <c r="A31" s="16" t="s">
        <v>65</v>
      </c>
      <c r="B31" s="116">
        <f aca="true" t="shared" si="1" ref="B31:L31">SUM(B5:B30)</f>
        <v>77744</v>
      </c>
      <c r="C31" s="20">
        <f t="shared" si="1"/>
        <v>14942</v>
      </c>
      <c r="D31" s="20">
        <f t="shared" si="1"/>
        <v>48864</v>
      </c>
      <c r="E31" s="20">
        <f t="shared" si="1"/>
        <v>11852</v>
      </c>
      <c r="F31" s="20">
        <f t="shared" si="1"/>
        <v>4837</v>
      </c>
      <c r="G31" s="20"/>
      <c r="H31" s="20">
        <f t="shared" si="1"/>
        <v>26040</v>
      </c>
      <c r="I31" s="123">
        <f t="shared" si="1"/>
        <v>71980</v>
      </c>
      <c r="J31" s="20">
        <f t="shared" si="1"/>
        <v>0</v>
      </c>
      <c r="K31" s="20">
        <f t="shared" si="1"/>
        <v>3506</v>
      </c>
      <c r="L31" s="111">
        <f t="shared" si="1"/>
        <v>275678</v>
      </c>
      <c r="M31" s="20">
        <f>SUM(M5:M30)</f>
        <v>23</v>
      </c>
    </row>
  </sheetData>
  <sheetProtection/>
  <mergeCells count="1">
    <mergeCell ref="A2:K2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E19" sqref="E19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31" t="s">
        <v>183</v>
      </c>
      <c r="C2" s="132"/>
      <c r="D2" s="132"/>
      <c r="E2" s="132"/>
    </row>
    <row r="4" spans="2:5" ht="12.75">
      <c r="B4" s="133" t="s">
        <v>175</v>
      </c>
      <c r="C4" s="133"/>
      <c r="D4" s="133"/>
      <c r="E4" s="133"/>
    </row>
    <row r="5" spans="2:5" ht="12.75">
      <c r="B5" s="133" t="s">
        <v>66</v>
      </c>
      <c r="C5" s="133"/>
      <c r="D5" s="133"/>
      <c r="E5" s="133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ht="12.75">
      <c r="E8" s="24" t="s">
        <v>67</v>
      </c>
    </row>
    <row r="9" spans="2:5" ht="12.75">
      <c r="B9" s="134" t="s">
        <v>68</v>
      </c>
      <c r="C9" s="134"/>
      <c r="D9" s="135" t="s">
        <v>69</v>
      </c>
      <c r="E9" s="136" t="s">
        <v>70</v>
      </c>
    </row>
    <row r="10" spans="2:5" ht="12.75">
      <c r="B10" s="134"/>
      <c r="C10" s="134"/>
      <c r="D10" s="135"/>
      <c r="E10" s="136"/>
    </row>
    <row r="11" spans="2:5" ht="12.75">
      <c r="B11" s="25" t="s">
        <v>71</v>
      </c>
      <c r="C11" s="26" t="s">
        <v>72</v>
      </c>
      <c r="D11" s="135"/>
      <c r="E11" s="136"/>
    </row>
    <row r="12" spans="2:5" ht="22.5">
      <c r="B12" s="27">
        <v>1</v>
      </c>
      <c r="C12" s="1" t="s">
        <v>151</v>
      </c>
      <c r="D12" s="28" t="s">
        <v>169</v>
      </c>
      <c r="E12" s="29">
        <v>254</v>
      </c>
    </row>
    <row r="13" spans="2:5" ht="22.5">
      <c r="B13" s="27">
        <v>2</v>
      </c>
      <c r="C13" s="2" t="s">
        <v>152</v>
      </c>
      <c r="D13" s="28" t="s">
        <v>161</v>
      </c>
      <c r="E13" s="29">
        <v>1016</v>
      </c>
    </row>
    <row r="14" spans="2:5" ht="22.5">
      <c r="B14" s="27">
        <v>3</v>
      </c>
      <c r="C14" s="1" t="s">
        <v>151</v>
      </c>
      <c r="D14" s="28" t="s">
        <v>170</v>
      </c>
      <c r="E14" s="29">
        <v>58000</v>
      </c>
    </row>
    <row r="15" spans="2:5" ht="22.5">
      <c r="B15" s="27">
        <v>4</v>
      </c>
      <c r="C15" s="105" t="s">
        <v>135</v>
      </c>
      <c r="D15" s="28" t="s">
        <v>171</v>
      </c>
      <c r="E15" s="29">
        <v>23500</v>
      </c>
    </row>
    <row r="16" spans="2:5" ht="12.75">
      <c r="B16" s="27">
        <v>5</v>
      </c>
      <c r="C16" s="2" t="s">
        <v>134</v>
      </c>
      <c r="D16" s="28" t="s">
        <v>180</v>
      </c>
      <c r="E16" s="29">
        <v>12964</v>
      </c>
    </row>
    <row r="17" spans="2:5" ht="12.75">
      <c r="B17" s="27">
        <v>6</v>
      </c>
      <c r="C17" s="105" t="s">
        <v>135</v>
      </c>
      <c r="D17" s="28" t="s">
        <v>181</v>
      </c>
      <c r="E17" s="29">
        <v>2286</v>
      </c>
    </row>
    <row r="18" spans="2:5" ht="12.75">
      <c r="B18" s="27">
        <v>7</v>
      </c>
      <c r="C18" s="105" t="s">
        <v>154</v>
      </c>
      <c r="D18" s="28" t="s">
        <v>188</v>
      </c>
      <c r="E18" s="29">
        <v>15913</v>
      </c>
    </row>
    <row r="19" spans="2:5" ht="12.75">
      <c r="B19" s="30"/>
      <c r="C19" s="31"/>
      <c r="D19" s="32" t="s">
        <v>73</v>
      </c>
      <c r="E19" s="33">
        <f>SUM(E12:E18)</f>
        <v>113933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view="pageLayout" workbookViewId="0" topLeftCell="A1">
      <selection activeCell="C11" sqref="C11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4"/>
    </row>
    <row r="3" ht="12.75">
      <c r="C3" s="35" t="s">
        <v>74</v>
      </c>
    </row>
    <row r="4" ht="12.75">
      <c r="C4" s="34"/>
    </row>
    <row r="5" spans="1:3" ht="12.75">
      <c r="A5" s="137" t="s">
        <v>176</v>
      </c>
      <c r="B5" s="137"/>
      <c r="C5" s="137"/>
    </row>
    <row r="6" ht="12.75">
      <c r="C6" s="34"/>
    </row>
    <row r="7" ht="12.75">
      <c r="C7" s="34"/>
    </row>
    <row r="8" ht="12.75">
      <c r="C8" s="35" t="s">
        <v>8</v>
      </c>
    </row>
    <row r="9" spans="2:3" ht="12.75">
      <c r="B9" s="36" t="s">
        <v>75</v>
      </c>
      <c r="C9" s="37" t="s">
        <v>76</v>
      </c>
    </row>
    <row r="10" spans="2:3" ht="12.75">
      <c r="B10" s="41" t="s">
        <v>167</v>
      </c>
      <c r="C10" s="38">
        <v>400</v>
      </c>
    </row>
    <row r="11" spans="2:3" ht="12.75">
      <c r="B11" s="41" t="s">
        <v>172</v>
      </c>
      <c r="C11" s="38">
        <v>150</v>
      </c>
    </row>
    <row r="12" spans="2:3" ht="12.75">
      <c r="B12" s="41" t="s">
        <v>157</v>
      </c>
      <c r="C12" s="38">
        <v>550</v>
      </c>
    </row>
    <row r="13" spans="2:3" ht="12.75">
      <c r="B13" s="39" t="s">
        <v>77</v>
      </c>
      <c r="C13" s="40">
        <f>SUM(C10:C12)</f>
        <v>1100</v>
      </c>
    </row>
    <row r="14" ht="12.75">
      <c r="C14" s="34"/>
    </row>
    <row r="15" ht="12.75">
      <c r="C15" s="34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I22" sqref="I22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3"/>
      <c r="N2" s="138" t="s">
        <v>78</v>
      </c>
      <c r="O2" s="139"/>
    </row>
    <row r="3" spans="1:15" ht="12.75">
      <c r="A3" s="140" t="s">
        <v>177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3.5" thickBot="1">
      <c r="A4" s="4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41" t="s">
        <v>79</v>
      </c>
      <c r="O4" s="141"/>
    </row>
    <row r="5" spans="1:15" ht="23.25" thickBot="1">
      <c r="A5" s="47" t="s">
        <v>75</v>
      </c>
      <c r="B5" s="48" t="s">
        <v>80</v>
      </c>
      <c r="C5" s="49" t="s">
        <v>81</v>
      </c>
      <c r="D5" s="49" t="s">
        <v>82</v>
      </c>
      <c r="E5" s="49" t="s">
        <v>83</v>
      </c>
      <c r="F5" s="49" t="s">
        <v>84</v>
      </c>
      <c r="G5" s="49" t="s">
        <v>85</v>
      </c>
      <c r="H5" s="49" t="s">
        <v>86</v>
      </c>
      <c r="I5" s="49" t="s">
        <v>87</v>
      </c>
      <c r="J5" s="49" t="s">
        <v>88</v>
      </c>
      <c r="K5" s="49" t="s">
        <v>89</v>
      </c>
      <c r="L5" s="49" t="s">
        <v>90</v>
      </c>
      <c r="M5" s="49" t="s">
        <v>91</v>
      </c>
      <c r="N5" s="49" t="s">
        <v>92</v>
      </c>
      <c r="O5" s="50" t="s">
        <v>77</v>
      </c>
    </row>
    <row r="6" spans="1:15" ht="12.75">
      <c r="A6" s="51" t="s">
        <v>93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29.25" customHeight="1">
      <c r="A7" s="54" t="s">
        <v>94</v>
      </c>
      <c r="B7" s="55">
        <v>131298</v>
      </c>
      <c r="C7" s="55">
        <v>10941</v>
      </c>
      <c r="D7" s="55">
        <v>10942</v>
      </c>
      <c r="E7" s="55">
        <v>10941</v>
      </c>
      <c r="F7" s="55">
        <v>10942</v>
      </c>
      <c r="G7" s="55">
        <v>10941</v>
      </c>
      <c r="H7" s="55">
        <v>10942</v>
      </c>
      <c r="I7" s="55">
        <v>10941</v>
      </c>
      <c r="J7" s="55">
        <v>10942</v>
      </c>
      <c r="K7" s="55">
        <v>10941</v>
      </c>
      <c r="L7" s="55">
        <v>10942</v>
      </c>
      <c r="M7" s="55">
        <v>10941</v>
      </c>
      <c r="N7" s="55">
        <v>10942</v>
      </c>
      <c r="O7" s="56">
        <f aca="true" t="shared" si="0" ref="O7:O15">SUM(C7:N7)</f>
        <v>131298</v>
      </c>
    </row>
    <row r="8" spans="1:15" ht="32.25" customHeight="1">
      <c r="A8" s="54" t="s">
        <v>95</v>
      </c>
      <c r="B8" s="55">
        <v>88994</v>
      </c>
      <c r="C8" s="55">
        <v>0</v>
      </c>
      <c r="D8" s="55">
        <v>0</v>
      </c>
      <c r="E8" s="55">
        <v>11019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77975</v>
      </c>
      <c r="O8" s="56">
        <f t="shared" si="0"/>
        <v>88994</v>
      </c>
    </row>
    <row r="9" spans="1:15" ht="18.75" customHeight="1">
      <c r="A9" s="54" t="s">
        <v>96</v>
      </c>
      <c r="B9" s="55">
        <v>12100</v>
      </c>
      <c r="C9" s="55">
        <v>0</v>
      </c>
      <c r="D9" s="55">
        <v>0</v>
      </c>
      <c r="E9" s="55">
        <v>6000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6100</v>
      </c>
      <c r="L9" s="55">
        <v>0</v>
      </c>
      <c r="M9" s="55">
        <v>0</v>
      </c>
      <c r="N9" s="55">
        <v>0</v>
      </c>
      <c r="O9" s="56">
        <f t="shared" si="0"/>
        <v>12100</v>
      </c>
    </row>
    <row r="10" spans="1:15" ht="19.5" customHeight="1">
      <c r="A10" s="54" t="s">
        <v>97</v>
      </c>
      <c r="B10" s="55">
        <v>1634</v>
      </c>
      <c r="C10" s="55">
        <v>545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545</v>
      </c>
      <c r="J10" s="55">
        <v>0</v>
      </c>
      <c r="K10" s="55">
        <v>0</v>
      </c>
      <c r="L10" s="55">
        <v>0</v>
      </c>
      <c r="M10" s="55">
        <v>544</v>
      </c>
      <c r="N10" s="55">
        <v>0</v>
      </c>
      <c r="O10" s="56">
        <f t="shared" si="0"/>
        <v>1634</v>
      </c>
    </row>
    <row r="11" spans="1:15" ht="15.75" customHeight="1">
      <c r="A11" s="54" t="s">
        <v>98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f t="shared" si="0"/>
        <v>0</v>
      </c>
    </row>
    <row r="12" spans="1:15" ht="26.25" customHeight="1">
      <c r="A12" s="57" t="s">
        <v>99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6">
        <f>SUM(C12:N12)</f>
        <v>0</v>
      </c>
    </row>
    <row r="13" spans="1:15" ht="24" customHeight="1">
      <c r="A13" s="57" t="s">
        <v>100</v>
      </c>
      <c r="B13" s="58">
        <v>2000</v>
      </c>
      <c r="C13" s="58">
        <v>0</v>
      </c>
      <c r="D13" s="58">
        <v>0</v>
      </c>
      <c r="E13" s="58">
        <v>500</v>
      </c>
      <c r="F13" s="58">
        <v>0</v>
      </c>
      <c r="G13" s="58">
        <v>0</v>
      </c>
      <c r="H13" s="58">
        <v>0</v>
      </c>
      <c r="I13" s="58">
        <v>500</v>
      </c>
      <c r="J13" s="58">
        <v>0</v>
      </c>
      <c r="K13" s="58">
        <v>500</v>
      </c>
      <c r="L13" s="58">
        <v>0</v>
      </c>
      <c r="M13" s="58">
        <v>0</v>
      </c>
      <c r="N13" s="58">
        <v>500</v>
      </c>
      <c r="O13" s="59">
        <f t="shared" si="0"/>
        <v>2000</v>
      </c>
    </row>
    <row r="14" spans="1:15" ht="18.75" customHeight="1" thickBot="1">
      <c r="A14" s="57" t="s">
        <v>101</v>
      </c>
      <c r="B14" s="58">
        <v>39652</v>
      </c>
      <c r="C14" s="58">
        <v>39652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9">
        <f t="shared" si="0"/>
        <v>39652</v>
      </c>
    </row>
    <row r="15" spans="1:15" ht="13.5" thickBot="1">
      <c r="A15" s="60" t="s">
        <v>102</v>
      </c>
      <c r="B15" s="61">
        <f aca="true" t="shared" si="1" ref="B15:N15">SUM(B6:B14)</f>
        <v>275678</v>
      </c>
      <c r="C15" s="61">
        <f t="shared" si="1"/>
        <v>51138</v>
      </c>
      <c r="D15" s="61">
        <f t="shared" si="1"/>
        <v>10942</v>
      </c>
      <c r="E15" s="61">
        <f t="shared" si="1"/>
        <v>28460</v>
      </c>
      <c r="F15" s="61">
        <f t="shared" si="1"/>
        <v>10942</v>
      </c>
      <c r="G15" s="61">
        <f t="shared" si="1"/>
        <v>10941</v>
      </c>
      <c r="H15" s="61">
        <f t="shared" si="1"/>
        <v>10942</v>
      </c>
      <c r="I15" s="61">
        <f t="shared" si="1"/>
        <v>11986</v>
      </c>
      <c r="J15" s="61">
        <f t="shared" si="1"/>
        <v>10942</v>
      </c>
      <c r="K15" s="61">
        <f t="shared" si="1"/>
        <v>17541</v>
      </c>
      <c r="L15" s="61">
        <f t="shared" si="1"/>
        <v>10942</v>
      </c>
      <c r="M15" s="61">
        <f t="shared" si="1"/>
        <v>11485</v>
      </c>
      <c r="N15" s="61">
        <f t="shared" si="1"/>
        <v>89417</v>
      </c>
      <c r="O15" s="62">
        <f t="shared" si="0"/>
        <v>275678</v>
      </c>
    </row>
    <row r="16" spans="1:15" ht="13.5" thickBot="1">
      <c r="A16" s="63" t="s">
        <v>103</v>
      </c>
      <c r="B16" s="64">
        <f>B15</f>
        <v>275678</v>
      </c>
      <c r="C16" s="64">
        <f>C15</f>
        <v>51138</v>
      </c>
      <c r="D16" s="64">
        <f aca="true" t="shared" si="2" ref="D16:N16">D15+C16</f>
        <v>62080</v>
      </c>
      <c r="E16" s="64">
        <f t="shared" si="2"/>
        <v>90540</v>
      </c>
      <c r="F16" s="64">
        <f t="shared" si="2"/>
        <v>101482</v>
      </c>
      <c r="G16" s="64">
        <f t="shared" si="2"/>
        <v>112423</v>
      </c>
      <c r="H16" s="64">
        <f t="shared" si="2"/>
        <v>123365</v>
      </c>
      <c r="I16" s="64">
        <f t="shared" si="2"/>
        <v>135351</v>
      </c>
      <c r="J16" s="64">
        <f t="shared" si="2"/>
        <v>146293</v>
      </c>
      <c r="K16" s="64">
        <f t="shared" si="2"/>
        <v>163834</v>
      </c>
      <c r="L16" s="64">
        <f t="shared" si="2"/>
        <v>174776</v>
      </c>
      <c r="M16" s="64">
        <f t="shared" si="2"/>
        <v>186261</v>
      </c>
      <c r="N16" s="64">
        <f t="shared" si="2"/>
        <v>275678</v>
      </c>
      <c r="O16" s="65">
        <f>O15</f>
        <v>275678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9"/>
  <sheetViews>
    <sheetView zoomScale="90" zoomScaleNormal="90" workbookViewId="0" topLeftCell="A2">
      <selection activeCell="J16" sqref="J16"/>
    </sheetView>
  </sheetViews>
  <sheetFormatPr defaultColWidth="9.140625" defaultRowHeight="12.75"/>
  <cols>
    <col min="1" max="1" width="16.57421875" style="0" customWidth="1"/>
  </cols>
  <sheetData>
    <row r="2" spans="14:15" ht="12.75">
      <c r="N2" s="138" t="s">
        <v>184</v>
      </c>
      <c r="O2" s="139"/>
    </row>
    <row r="3" spans="1:15" ht="12.75">
      <c r="A3" s="142" t="s">
        <v>177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3.5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41" t="s">
        <v>79</v>
      </c>
      <c r="O4" s="141"/>
    </row>
    <row r="5" spans="1:15" ht="34.5" thickBot="1">
      <c r="A5" s="47" t="s">
        <v>75</v>
      </c>
      <c r="B5" s="48" t="s">
        <v>80</v>
      </c>
      <c r="C5" s="49" t="s">
        <v>81</v>
      </c>
      <c r="D5" s="49" t="s">
        <v>82</v>
      </c>
      <c r="E5" s="49" t="s">
        <v>83</v>
      </c>
      <c r="F5" s="49" t="s">
        <v>84</v>
      </c>
      <c r="G5" s="49" t="s">
        <v>85</v>
      </c>
      <c r="H5" s="49" t="s">
        <v>86</v>
      </c>
      <c r="I5" s="49" t="s">
        <v>87</v>
      </c>
      <c r="J5" s="49" t="s">
        <v>88</v>
      </c>
      <c r="K5" s="49" t="s">
        <v>89</v>
      </c>
      <c r="L5" s="49" t="s">
        <v>90</v>
      </c>
      <c r="M5" s="49" t="s">
        <v>91</v>
      </c>
      <c r="N5" s="49" t="s">
        <v>92</v>
      </c>
      <c r="O5" s="50" t="s">
        <v>77</v>
      </c>
    </row>
    <row r="6" spans="1:15" ht="12.75">
      <c r="A6" s="68" t="s">
        <v>104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24" customHeight="1">
      <c r="A7" s="54" t="s">
        <v>58</v>
      </c>
      <c r="B7" s="71">
        <v>77744</v>
      </c>
      <c r="C7" s="71">
        <v>6470</v>
      </c>
      <c r="D7" s="71">
        <v>6470</v>
      </c>
      <c r="E7" s="71">
        <v>6470</v>
      </c>
      <c r="F7" s="71">
        <v>6470</v>
      </c>
      <c r="G7" s="71">
        <v>6470</v>
      </c>
      <c r="H7" s="71">
        <v>6470</v>
      </c>
      <c r="I7" s="71">
        <v>6470</v>
      </c>
      <c r="J7" s="71">
        <v>6470</v>
      </c>
      <c r="K7" s="71">
        <v>6470</v>
      </c>
      <c r="L7" s="71">
        <v>6470</v>
      </c>
      <c r="M7" s="71">
        <v>6574</v>
      </c>
      <c r="N7" s="71">
        <v>6470</v>
      </c>
      <c r="O7" s="72">
        <f aca="true" t="shared" si="0" ref="O7:O16">SUM(C7:N7)</f>
        <v>77744</v>
      </c>
    </row>
    <row r="8" spans="1:15" ht="24" customHeight="1">
      <c r="A8" s="54" t="s">
        <v>105</v>
      </c>
      <c r="B8" s="71">
        <v>14942</v>
      </c>
      <c r="C8" s="71">
        <v>1243</v>
      </c>
      <c r="D8" s="71">
        <v>1243</v>
      </c>
      <c r="E8" s="71">
        <v>1243</v>
      </c>
      <c r="F8" s="71">
        <v>1243</v>
      </c>
      <c r="G8" s="71">
        <v>1243</v>
      </c>
      <c r="H8" s="71">
        <v>1244</v>
      </c>
      <c r="I8" s="71">
        <v>1243</v>
      </c>
      <c r="J8" s="71">
        <v>1243</v>
      </c>
      <c r="K8" s="71">
        <v>1243</v>
      </c>
      <c r="L8" s="71">
        <v>1243</v>
      </c>
      <c r="M8" s="71">
        <v>1268</v>
      </c>
      <c r="N8" s="71">
        <v>1243</v>
      </c>
      <c r="O8" s="72">
        <f t="shared" si="0"/>
        <v>14942</v>
      </c>
    </row>
    <row r="9" spans="1:15" ht="16.5" customHeight="1">
      <c r="A9" s="54" t="s">
        <v>60</v>
      </c>
      <c r="B9" s="71">
        <v>48864</v>
      </c>
      <c r="C9" s="71">
        <v>2600</v>
      </c>
      <c r="D9" s="71">
        <v>2600</v>
      </c>
      <c r="E9" s="71">
        <v>4800</v>
      </c>
      <c r="F9" s="71">
        <v>3600</v>
      </c>
      <c r="G9" s="71">
        <v>3600</v>
      </c>
      <c r="H9" s="71">
        <v>3200</v>
      </c>
      <c r="I9" s="71">
        <v>4400</v>
      </c>
      <c r="J9" s="71">
        <v>5000</v>
      </c>
      <c r="K9" s="71">
        <v>2600</v>
      </c>
      <c r="L9" s="71">
        <v>5200</v>
      </c>
      <c r="M9" s="71">
        <v>4200</v>
      </c>
      <c r="N9" s="71">
        <v>7064</v>
      </c>
      <c r="O9" s="72">
        <f t="shared" si="0"/>
        <v>48864</v>
      </c>
    </row>
    <row r="10" spans="1:15" ht="27.75" customHeight="1">
      <c r="A10" s="54" t="s">
        <v>106</v>
      </c>
      <c r="B10" s="71">
        <v>11852</v>
      </c>
      <c r="C10" s="71">
        <v>250</v>
      </c>
      <c r="D10" s="71">
        <v>250</v>
      </c>
      <c r="E10" s="71">
        <v>250</v>
      </c>
      <c r="F10" s="71">
        <v>800</v>
      </c>
      <c r="G10" s="71">
        <v>900</v>
      </c>
      <c r="H10" s="71">
        <v>800</v>
      </c>
      <c r="I10" s="71">
        <v>400</v>
      </c>
      <c r="J10" s="71">
        <v>2000</v>
      </c>
      <c r="K10" s="71">
        <v>850</v>
      </c>
      <c r="L10" s="71">
        <v>552</v>
      </c>
      <c r="M10" s="71">
        <v>800</v>
      </c>
      <c r="N10" s="71">
        <v>4000</v>
      </c>
      <c r="O10" s="72">
        <f t="shared" si="0"/>
        <v>11852</v>
      </c>
    </row>
    <row r="11" spans="1:15" ht="38.25" customHeight="1">
      <c r="A11" s="54" t="s">
        <v>185</v>
      </c>
      <c r="B11" s="71">
        <v>4837</v>
      </c>
      <c r="C11" s="71">
        <v>0</v>
      </c>
      <c r="D11" s="71">
        <v>0</v>
      </c>
      <c r="E11" s="71">
        <v>0</v>
      </c>
      <c r="F11" s="71">
        <v>500</v>
      </c>
      <c r="G11" s="71">
        <v>1500</v>
      </c>
      <c r="H11" s="71">
        <v>500</v>
      </c>
      <c r="I11" s="71">
        <v>1387</v>
      </c>
      <c r="J11" s="71">
        <v>500</v>
      </c>
      <c r="K11" s="71">
        <v>100</v>
      </c>
      <c r="L11" s="71">
        <v>0</v>
      </c>
      <c r="M11" s="71">
        <v>0</v>
      </c>
      <c r="N11" s="71">
        <v>350</v>
      </c>
      <c r="O11" s="72">
        <f t="shared" si="0"/>
        <v>4837</v>
      </c>
    </row>
    <row r="12" spans="1:15" ht="38.25" customHeight="1">
      <c r="A12" s="54" t="s">
        <v>186</v>
      </c>
      <c r="B12" s="71">
        <v>15913</v>
      </c>
      <c r="C12" s="71">
        <v>0</v>
      </c>
      <c r="D12" s="71">
        <v>0</v>
      </c>
      <c r="E12" s="71">
        <v>0</v>
      </c>
      <c r="F12" s="71">
        <v>15913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2">
        <f t="shared" si="0"/>
        <v>15913</v>
      </c>
    </row>
    <row r="13" spans="1:15" ht="12.75">
      <c r="A13" s="54" t="s">
        <v>107</v>
      </c>
      <c r="B13" s="71">
        <v>26040</v>
      </c>
      <c r="C13" s="71">
        <v>0</v>
      </c>
      <c r="D13" s="71">
        <v>0</v>
      </c>
      <c r="E13" s="71">
        <v>0</v>
      </c>
      <c r="F13" s="71">
        <v>0</v>
      </c>
      <c r="G13" s="71">
        <v>254</v>
      </c>
      <c r="H13" s="71"/>
      <c r="I13" s="71">
        <v>2286</v>
      </c>
      <c r="J13" s="71">
        <v>0</v>
      </c>
      <c r="K13" s="71"/>
      <c r="L13" s="71"/>
      <c r="M13" s="71">
        <v>0</v>
      </c>
      <c r="N13" s="71">
        <v>23500</v>
      </c>
      <c r="O13" s="72">
        <f t="shared" si="0"/>
        <v>26040</v>
      </c>
    </row>
    <row r="14" spans="1:15" ht="12.75">
      <c r="A14" s="57" t="s">
        <v>163</v>
      </c>
      <c r="B14" s="73">
        <v>71980</v>
      </c>
      <c r="C14" s="73">
        <v>0</v>
      </c>
      <c r="D14" s="73">
        <v>0</v>
      </c>
      <c r="E14" s="73"/>
      <c r="F14" s="73">
        <v>0</v>
      </c>
      <c r="G14" s="73">
        <v>0</v>
      </c>
      <c r="H14" s="73">
        <v>0</v>
      </c>
      <c r="I14" s="73"/>
      <c r="J14" s="73">
        <v>0</v>
      </c>
      <c r="K14" s="73">
        <v>0</v>
      </c>
      <c r="L14" s="73">
        <v>0</v>
      </c>
      <c r="M14" s="73">
        <v>0</v>
      </c>
      <c r="N14" s="73">
        <v>71980</v>
      </c>
      <c r="O14" s="72">
        <f t="shared" si="0"/>
        <v>71980</v>
      </c>
    </row>
    <row r="15" spans="1:15" ht="22.5" customHeight="1">
      <c r="A15" s="57" t="s">
        <v>139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4">
        <f t="shared" si="0"/>
        <v>0</v>
      </c>
    </row>
    <row r="16" spans="1:15" ht="27.75" customHeight="1">
      <c r="A16" s="75" t="s">
        <v>108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4">
        <f t="shared" si="0"/>
        <v>0</v>
      </c>
    </row>
    <row r="17" spans="1:15" ht="30" customHeight="1">
      <c r="A17" s="75" t="s">
        <v>109</v>
      </c>
      <c r="B17" s="71">
        <v>3506</v>
      </c>
      <c r="C17" s="71">
        <v>3506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f>SUM(C17:N17)</f>
        <v>3506</v>
      </c>
    </row>
    <row r="18" spans="1:15" ht="13.5" thickBot="1">
      <c r="A18" s="76" t="s">
        <v>110</v>
      </c>
      <c r="B18" s="77">
        <f>SUM(B7:B17)</f>
        <v>275678</v>
      </c>
      <c r="C18" s="77">
        <f>SUM(C6:C17)</f>
        <v>14069</v>
      </c>
      <c r="D18" s="77">
        <f aca="true" t="shared" si="1" ref="D18:N18">SUM(D6:D17)</f>
        <v>10563</v>
      </c>
      <c r="E18" s="77">
        <f t="shared" si="1"/>
        <v>12763</v>
      </c>
      <c r="F18" s="77">
        <f t="shared" si="1"/>
        <v>28526</v>
      </c>
      <c r="G18" s="77">
        <f t="shared" si="1"/>
        <v>13967</v>
      </c>
      <c r="H18" s="77">
        <f t="shared" si="1"/>
        <v>12214</v>
      </c>
      <c r="I18" s="77">
        <f t="shared" si="1"/>
        <v>16186</v>
      </c>
      <c r="J18" s="77">
        <f t="shared" si="1"/>
        <v>15213</v>
      </c>
      <c r="K18" s="77">
        <f t="shared" si="1"/>
        <v>11263</v>
      </c>
      <c r="L18" s="77">
        <f t="shared" si="1"/>
        <v>13465</v>
      </c>
      <c r="M18" s="77">
        <f t="shared" si="1"/>
        <v>12842</v>
      </c>
      <c r="N18" s="77">
        <f t="shared" si="1"/>
        <v>114607</v>
      </c>
      <c r="O18" s="78">
        <f>SUM(O7:O17)</f>
        <v>275678</v>
      </c>
    </row>
    <row r="19" spans="1:15" ht="13.5" thickBot="1">
      <c r="A19" s="63" t="s">
        <v>103</v>
      </c>
      <c r="B19" s="77">
        <f>B18</f>
        <v>275678</v>
      </c>
      <c r="C19" s="77">
        <f>C18</f>
        <v>14069</v>
      </c>
      <c r="D19" s="77">
        <f aca="true" t="shared" si="2" ref="D19:N19">D18+C19</f>
        <v>24632</v>
      </c>
      <c r="E19" s="77">
        <f t="shared" si="2"/>
        <v>37395</v>
      </c>
      <c r="F19" s="77">
        <f t="shared" si="2"/>
        <v>65921</v>
      </c>
      <c r="G19" s="77">
        <f t="shared" si="2"/>
        <v>79888</v>
      </c>
      <c r="H19" s="77">
        <f t="shared" si="2"/>
        <v>92102</v>
      </c>
      <c r="I19" s="77">
        <f t="shared" si="2"/>
        <v>108288</v>
      </c>
      <c r="J19" s="77">
        <f t="shared" si="2"/>
        <v>123501</v>
      </c>
      <c r="K19" s="77">
        <f t="shared" si="2"/>
        <v>134764</v>
      </c>
      <c r="L19" s="77">
        <f t="shared" si="2"/>
        <v>148229</v>
      </c>
      <c r="M19" s="77">
        <f t="shared" si="2"/>
        <v>161071</v>
      </c>
      <c r="N19" s="77">
        <f t="shared" si="2"/>
        <v>275678</v>
      </c>
      <c r="O19" s="78">
        <f>O18</f>
        <v>275678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  <col min="6" max="6" width="12.7109375" style="0" customWidth="1"/>
  </cols>
  <sheetData>
    <row r="3" spans="4:5" ht="12.75">
      <c r="D3" s="42"/>
      <c r="E3" s="42" t="s">
        <v>111</v>
      </c>
    </row>
    <row r="4" spans="4:5" ht="12.75">
      <c r="D4" s="42"/>
      <c r="E4" s="42"/>
    </row>
    <row r="5" spans="1:6" ht="12.75">
      <c r="A5" s="137" t="s">
        <v>178</v>
      </c>
      <c r="B5" s="137"/>
      <c r="C5" s="137"/>
      <c r="D5" s="137"/>
      <c r="E5" s="137"/>
      <c r="F5" s="137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5" ht="12.75">
      <c r="A10" s="44"/>
      <c r="B10" s="44"/>
      <c r="C10" s="44"/>
      <c r="D10" s="44"/>
      <c r="E10" s="44"/>
    </row>
    <row r="11" ht="13.5" thickBot="1"/>
    <row r="12" spans="1:6" ht="12.75">
      <c r="A12" s="80" t="s">
        <v>112</v>
      </c>
      <c r="B12" s="81" t="s">
        <v>123</v>
      </c>
      <c r="C12" s="143" t="s">
        <v>113</v>
      </c>
      <c r="D12" s="82" t="s">
        <v>114</v>
      </c>
      <c r="E12" s="82" t="s">
        <v>115</v>
      </c>
      <c r="F12" s="83" t="s">
        <v>116</v>
      </c>
    </row>
    <row r="13" spans="1:6" ht="13.5" thickBot="1">
      <c r="A13" s="84" t="s">
        <v>117</v>
      </c>
      <c r="B13" s="85" t="s">
        <v>118</v>
      </c>
      <c r="C13" s="144"/>
      <c r="D13" s="86" t="s">
        <v>119</v>
      </c>
      <c r="E13" s="86" t="s">
        <v>120</v>
      </c>
      <c r="F13" s="87" t="s">
        <v>121</v>
      </c>
    </row>
    <row r="14" spans="1:6" ht="33.75" customHeight="1">
      <c r="A14" s="108" t="s">
        <v>159</v>
      </c>
      <c r="B14" s="109" t="s">
        <v>158</v>
      </c>
      <c r="C14" s="107" t="s">
        <v>158</v>
      </c>
      <c r="D14" s="108" t="s">
        <v>159</v>
      </c>
      <c r="E14" s="108" t="s">
        <v>159</v>
      </c>
      <c r="F14" s="108" t="s">
        <v>159</v>
      </c>
    </row>
    <row r="15" spans="1:6" ht="13.5" thickBot="1">
      <c r="A15" s="145" t="s">
        <v>122</v>
      </c>
      <c r="B15" s="146"/>
      <c r="C15" s="88"/>
      <c r="D15" s="89"/>
      <c r="E15" s="89"/>
      <c r="F15" s="90">
        <f>SUM(F14:F14)</f>
        <v>0</v>
      </c>
    </row>
    <row r="16" ht="12.75">
      <c r="C16" s="44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8.00390625" style="0" customWidth="1"/>
    <col min="2" max="3" width="15.140625" style="0" customWidth="1"/>
    <col min="4" max="4" width="14.00390625" style="0" customWidth="1"/>
    <col min="5" max="5" width="11.140625" style="0" customWidth="1"/>
    <col min="6" max="6" width="14.00390625" style="0" customWidth="1"/>
    <col min="7" max="7" width="15.7109375" style="0" customWidth="1"/>
    <col min="8" max="8" width="14.8515625" style="0" customWidth="1"/>
  </cols>
  <sheetData>
    <row r="3" spans="7:8" ht="12.75">
      <c r="G3" t="s">
        <v>124</v>
      </c>
      <c r="H3" s="44"/>
    </row>
    <row r="5" spans="1:8" ht="12.75">
      <c r="A5" s="137" t="s">
        <v>148</v>
      </c>
      <c r="B5" s="137"/>
      <c r="C5" s="137"/>
      <c r="D5" s="137"/>
      <c r="E5" s="137"/>
      <c r="F5" s="137"/>
      <c r="G5" s="137"/>
      <c r="H5" s="137"/>
    </row>
    <row r="6" spans="1:8" ht="12.75">
      <c r="A6" s="79"/>
      <c r="B6" s="79"/>
      <c r="C6" s="79"/>
      <c r="D6" s="79"/>
      <c r="E6" s="79"/>
      <c r="F6" s="79"/>
      <c r="G6" s="79"/>
      <c r="H6" s="79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3.5" thickBot="1">
      <c r="A8" s="79"/>
      <c r="B8" s="79"/>
      <c r="C8" s="79"/>
      <c r="D8" s="79"/>
      <c r="E8" s="79"/>
      <c r="F8" s="79"/>
      <c r="G8" s="79"/>
      <c r="H8" s="91"/>
    </row>
    <row r="9" spans="1:8" ht="25.5" customHeight="1">
      <c r="A9" s="147" t="s">
        <v>125</v>
      </c>
      <c r="B9" s="149" t="s">
        <v>126</v>
      </c>
      <c r="C9" s="154" t="s">
        <v>147</v>
      </c>
      <c r="D9" s="151" t="s">
        <v>127</v>
      </c>
      <c r="E9" s="151"/>
      <c r="F9" s="151"/>
      <c r="G9" s="151"/>
      <c r="H9" s="152" t="s">
        <v>77</v>
      </c>
    </row>
    <row r="10" spans="1:8" ht="24.75" customHeight="1">
      <c r="A10" s="148"/>
      <c r="B10" s="150"/>
      <c r="C10" s="155"/>
      <c r="D10" s="92">
        <v>2018</v>
      </c>
      <c r="E10" s="92">
        <v>2019</v>
      </c>
      <c r="F10" s="92">
        <v>2020</v>
      </c>
      <c r="G10" s="110" t="s">
        <v>179</v>
      </c>
      <c r="H10" s="153"/>
    </row>
    <row r="11" spans="1:8" ht="12.75">
      <c r="A11" s="93" t="s">
        <v>158</v>
      </c>
      <c r="B11" s="93" t="s">
        <v>158</v>
      </c>
      <c r="C11" s="93" t="s">
        <v>158</v>
      </c>
      <c r="D11" s="93" t="s">
        <v>158</v>
      </c>
      <c r="E11" s="93" t="s">
        <v>158</v>
      </c>
      <c r="F11" s="93" t="s">
        <v>158</v>
      </c>
      <c r="G11" s="93" t="s">
        <v>158</v>
      </c>
      <c r="H11" s="93" t="s">
        <v>158</v>
      </c>
    </row>
  </sheetData>
  <sheetProtection/>
  <mergeCells count="6">
    <mergeCell ref="A5:H5"/>
    <mergeCell ref="A9:A10"/>
    <mergeCell ref="B9:B10"/>
    <mergeCell ref="D9:G9"/>
    <mergeCell ref="H9:H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AnitaASP</cp:lastModifiedBy>
  <cp:lastPrinted>2018-03-13T07:37:36Z</cp:lastPrinted>
  <dcterms:created xsi:type="dcterms:W3CDTF">2007-03-26T12:02:37Z</dcterms:created>
  <dcterms:modified xsi:type="dcterms:W3CDTF">2018-03-13T07:38:27Z</dcterms:modified>
  <cp:category/>
  <cp:version/>
  <cp:contentType/>
  <cp:contentStatus/>
</cp:coreProperties>
</file>