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Gabi\SynologyDrive\Drive\2021. költségvetés\2. számú változat\"/>
    </mc:Choice>
  </mc:AlternateContent>
  <xr:revisionPtr revIDLastSave="0" documentId="13_ncr:1_{D60D8EF0-651C-4117-B412-F3FCFCD0C6FB}" xr6:coauthVersionLast="46" xr6:coauthVersionMax="46" xr10:uidLastSave="{00000000-0000-0000-0000-000000000000}"/>
  <bookViews>
    <workbookView xWindow="0" yWindow="310" windowWidth="19200" windowHeight="9890" xr2:uid="{00000000-000D-0000-FFFF-FFFF00000000}"/>
  </bookViews>
  <sheets>
    <sheet name="1" sheetId="1" r:id="rId1"/>
  </sheets>
  <definedNames>
    <definedName name="_xlnm.Print_Area" localSheetId="0">'1'!$A$1:$D$97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6" i="1" l="1"/>
  <c r="C96" i="1"/>
  <c r="B95" i="1"/>
  <c r="B94" i="1"/>
  <c r="B93" i="1"/>
  <c r="B92" i="1"/>
  <c r="B91" i="1"/>
  <c r="B90" i="1"/>
  <c r="B89" i="1"/>
  <c r="B88" i="1"/>
  <c r="B87" i="1"/>
  <c r="D86" i="1"/>
  <c r="C86" i="1"/>
  <c r="B85" i="1"/>
  <c r="B84" i="1"/>
  <c r="B83" i="1"/>
  <c r="B82" i="1"/>
  <c r="D81" i="1"/>
  <c r="C81" i="1"/>
  <c r="B80" i="1"/>
  <c r="B79" i="1"/>
  <c r="B78" i="1"/>
  <c r="B77" i="1"/>
  <c r="B76" i="1"/>
  <c r="B75" i="1"/>
  <c r="B74" i="1"/>
  <c r="D73" i="1"/>
  <c r="C73" i="1"/>
  <c r="B72" i="1"/>
  <c r="B71" i="1"/>
  <c r="B70" i="1"/>
  <c r="B69" i="1"/>
  <c r="B68" i="1"/>
  <c r="B67" i="1"/>
  <c r="B66" i="1"/>
  <c r="B65" i="1"/>
  <c r="B64" i="1"/>
  <c r="B63" i="1"/>
  <c r="B62" i="1"/>
  <c r="D61" i="1"/>
  <c r="C61" i="1"/>
  <c r="B60" i="1"/>
  <c r="B59" i="1"/>
  <c r="B58" i="1"/>
  <c r="B57" i="1"/>
  <c r="D56" i="1"/>
  <c r="C56" i="1"/>
  <c r="B55" i="1"/>
  <c r="B54" i="1"/>
  <c r="B53" i="1"/>
  <c r="B52" i="1"/>
  <c r="B51" i="1"/>
  <c r="B50" i="1"/>
  <c r="B49" i="1"/>
  <c r="B48" i="1"/>
  <c r="D46" i="1"/>
  <c r="C46" i="1"/>
  <c r="B45" i="1"/>
  <c r="B44" i="1"/>
  <c r="B43" i="1"/>
  <c r="B42" i="1"/>
  <c r="B41" i="1"/>
  <c r="D40" i="1"/>
  <c r="C40" i="1"/>
  <c r="B39" i="1"/>
  <c r="B40" i="1" s="1"/>
  <c r="B38" i="1"/>
  <c r="D37" i="1"/>
  <c r="C37" i="1"/>
  <c r="B36" i="1"/>
  <c r="B35" i="1"/>
  <c r="B34" i="1"/>
  <c r="B33" i="1"/>
  <c r="B32" i="1"/>
  <c r="B31" i="1"/>
  <c r="B30" i="1"/>
  <c r="D29" i="1"/>
  <c r="C29" i="1"/>
  <c r="B28" i="1"/>
  <c r="B27" i="1"/>
  <c r="B29" i="1" s="1"/>
  <c r="D26" i="1"/>
  <c r="C26" i="1"/>
  <c r="B25" i="1"/>
  <c r="B24" i="1"/>
  <c r="B23" i="1"/>
  <c r="D22" i="1"/>
  <c r="C22" i="1"/>
  <c r="B22" i="1" s="1"/>
  <c r="D20" i="1"/>
  <c r="C20" i="1"/>
  <c r="B19" i="1"/>
  <c r="B18" i="1"/>
  <c r="B17" i="1"/>
  <c r="B15" i="1"/>
  <c r="B14" i="1"/>
  <c r="B13" i="1"/>
  <c r="B12" i="1"/>
  <c r="B11" i="1"/>
  <c r="D10" i="1"/>
  <c r="C10" i="1"/>
  <c r="B9" i="1"/>
  <c r="B8" i="1"/>
  <c r="B7" i="1"/>
  <c r="B6" i="1"/>
  <c r="B5" i="1"/>
  <c r="B4" i="1"/>
  <c r="D3" i="1"/>
  <c r="D16" i="1" s="1"/>
  <c r="C3" i="1"/>
  <c r="C16" i="1" s="1"/>
  <c r="B3" i="1"/>
  <c r="B26" i="1" l="1"/>
  <c r="B56" i="1"/>
  <c r="B20" i="1"/>
  <c r="B86" i="1"/>
  <c r="B73" i="1"/>
  <c r="D47" i="1"/>
  <c r="B10" i="1"/>
  <c r="B16" i="1" s="1"/>
  <c r="B21" i="1" s="1"/>
  <c r="B81" i="1"/>
  <c r="B46" i="1"/>
  <c r="B96" i="1"/>
  <c r="D21" i="1"/>
  <c r="C47" i="1"/>
  <c r="B37" i="1"/>
  <c r="B61" i="1"/>
  <c r="C21" i="1"/>
  <c r="C97" i="1" s="1"/>
  <c r="D97" i="1" l="1"/>
  <c r="B47" i="1"/>
  <c r="B97" i="1" s="1"/>
</calcChain>
</file>

<file path=xl/sharedStrings.xml><?xml version="1.0" encoding="utf-8"?>
<sst xmlns="http://schemas.openxmlformats.org/spreadsheetml/2006/main" count="100" uniqueCount="100">
  <si>
    <t>Összesen</t>
  </si>
  <si>
    <t>011130 Önkormányzatok és önkormányzati hivatalok jogalkotó és általános igazgatási tevékenysége Csávoly</t>
  </si>
  <si>
    <t>011130 Önkormányzatok és önkormányzati hivatalok jogalkotó és általános igazgatási tevékenysége Felsőszentiván</t>
  </si>
  <si>
    <t>Törvény szerinti illetmények, munkabérek  K1101</t>
  </si>
  <si>
    <t>Normatív jutalmak</t>
  </si>
  <si>
    <t>Céljuttatás, projektprémium</t>
  </si>
  <si>
    <t>Készenléti, ügyeleti, helyettesítési díj, túlóra, túlszolgálat</t>
  </si>
  <si>
    <t>Végkielégítés</t>
  </si>
  <si>
    <t>Jubileumi jutalom</t>
  </si>
  <si>
    <t>Béren kívüli juttatások   K1107</t>
  </si>
  <si>
    <t>Ruházati költségtérítés   K1108</t>
  </si>
  <si>
    <t>Közlekedési költségtérítés   K1109</t>
  </si>
  <si>
    <t>Egyéb költségtérítések    K1110</t>
  </si>
  <si>
    <t>Lakhatási támogatások</t>
  </si>
  <si>
    <t>Szociális támogatások</t>
  </si>
  <si>
    <t>Foglalkoztatottak egyéb személyi juttatásai</t>
  </si>
  <si>
    <t>Foglalkoztatottak személyi juttatásai (=01+…+13)  K11</t>
  </si>
  <si>
    <t>Választott tisztségviselők juttatásai</t>
  </si>
  <si>
    <t>Munkavégzésre irányuló egyéb jogviszonyban nem saját foglalkoztatottnak fizetett juttatások  K122</t>
  </si>
  <si>
    <t>Egyéb külső személyi juttatások</t>
  </si>
  <si>
    <t>Külső személyi juttatások (=15+16+17)   K12</t>
  </si>
  <si>
    <t xml:space="preserve">Munkaadókat terhelő járulékok és szociális hozzájárulási adó      K2                                                                        </t>
  </si>
  <si>
    <t>Szakmai anyagok beszerzése</t>
  </si>
  <si>
    <t>Üzemeltetési anyagok beszerzése  K312</t>
  </si>
  <si>
    <t>Árubeszerzés</t>
  </si>
  <si>
    <t>Készletbeszerzés (=21+22+23)  K31</t>
  </si>
  <si>
    <t>Informatikai szolgáltatások igénybevétele</t>
  </si>
  <si>
    <t>Egyéb kommunikációs szolgáltatások   K322</t>
  </si>
  <si>
    <t>Kommunikációs szolgáltatások (=25+26)   K32</t>
  </si>
  <si>
    <t>Közüzemi díjak  K331</t>
  </si>
  <si>
    <t>Vásárolt élelmezés</t>
  </si>
  <si>
    <t>Bérleti és lízing díjak</t>
  </si>
  <si>
    <t>Karbantartási, kisjavítási szolgáltatások   K334</t>
  </si>
  <si>
    <t>Közvetített szolgáltatások</t>
  </si>
  <si>
    <t>Szakmai tevékenységet segítő szolgáltatások   K336</t>
  </si>
  <si>
    <t>Egyéb szolgáltatások   K337</t>
  </si>
  <si>
    <t>Szolgáltatási kiadások (=28+…+34)   K33</t>
  </si>
  <si>
    <t>Kiküldetések kiadásai  K341</t>
  </si>
  <si>
    <t>Reklám- és propagandakiadások</t>
  </si>
  <si>
    <t>Kiküldetések, reklám- és propagandakiadások (=36+37)   K34</t>
  </si>
  <si>
    <t>Működési célú előzetesen felszámított általános forgalmi adó   K351</t>
  </si>
  <si>
    <t xml:space="preserve">Fizetendő általános forgalmi adó </t>
  </si>
  <si>
    <t xml:space="preserve">Kamatkiadások </t>
  </si>
  <si>
    <t>Egyéb pénzügyi műveletek kiadásai</t>
  </si>
  <si>
    <t>Egyéb dologi kiadások   K355</t>
  </si>
  <si>
    <t>Különféle befizetések és egyéb dologi kiadások (=39+…+43)   K35</t>
  </si>
  <si>
    <t>Dologi kiadások (=24+27+35+38+44)   K3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</si>
  <si>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</si>
  <si>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</si>
  <si>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</si>
  <si>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</si>
  <si>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</si>
  <si>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</si>
  <si>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</si>
  <si>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</si>
  <si>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Ellátottak pénzbeli juttatásai (=46+...+53)</t>
  </si>
  <si>
    <t>Nemzetközi kötelezettségek</t>
  </si>
  <si>
    <t>A helyi önkormányzatok előző évi elszámolásából származó kiadások</t>
  </si>
  <si>
    <t>A helyi önkormányzatok törvényi előíráson alapuló befizetései</t>
  </si>
  <si>
    <t>Egyéb elvonások, befizetések</t>
  </si>
  <si>
    <t>Elvonások és befizetések (=56+57+58)</t>
  </si>
  <si>
    <t>Működési célú garancia- és kezességvállalásból származó kifizetés államháztartáson belülre</t>
  </si>
  <si>
    <t>Működési célú visszatérítendő támogatások, kölcsönök nyújtása államháztartáson belülre</t>
  </si>
  <si>
    <t>Működési célú visszatérítendő támogatások, kölcsönök törlesztése államháztartáson belülre</t>
  </si>
  <si>
    <t>Egyéb működési célú támogatások államháztartáson belülre   K506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</si>
  <si>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</si>
  <si>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</si>
  <si>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Árkiegészítések, ártámogatások</t>
  </si>
  <si>
    <t>Kamattámogatások</t>
  </si>
  <si>
    <t>Működési célú támogatások az Európai Uniónak</t>
  </si>
  <si>
    <t>Egyéb működési célú támogatások államháztartáson kívülre</t>
  </si>
  <si>
    <t>Tartalékok</t>
  </si>
  <si>
    <t>Egyéb működési célú kiadások (=55+59+…+70)   K5</t>
  </si>
  <si>
    <t>Immateriális javak beszerzése, létesítése</t>
  </si>
  <si>
    <t>Ingatlanok beszerzése, létesítése</t>
  </si>
  <si>
    <t>Informatikai eszközök beszerzése, létesítése (K63)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</si>
  <si>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</si>
  <si>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</si>
  <si>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</si>
  <si>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 (K67)</t>
  </si>
  <si>
    <t>Beruházások (=72+…+78)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</si>
  <si>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</si>
  <si>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</si>
  <si>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</si>
  <si>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</si>
  <si>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Felújítások (=80+...+83)</t>
  </si>
  <si>
    <t>Felhalmozási célú garancia- és kezességvállalásból származó kifizetés államháztartáson belülre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</si>
  <si>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</si>
  <si>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</si>
  <si>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</si>
  <si>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</si>
  <si>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</si>
  <si>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>Lakástámogatás</t>
  </si>
  <si>
    <t>Felhalmozási célú támogatások az Európai Uniónak</t>
  </si>
  <si>
    <t xml:space="preserve">Egyéb felhalmozási célú támogatások államháztartáson kívülre </t>
  </si>
  <si>
    <t>Egyéb felhalmozási célú kiadások (=85+…+93)</t>
  </si>
  <si>
    <t>Költségvetési kiadások (=19+20+45+54+71+79+84+94)   K1-K8</t>
  </si>
  <si>
    <t>Személyi juttatások (=14+18)   K1</t>
  </si>
  <si>
    <t>Megnevezés  Felsőszentiváni Közös Önkormányzati Hivatal KÖLTSÉGVETÉSI KIADÁSOK</t>
  </si>
  <si>
    <t>12-1.melléklet az 5/2021.(III.12.)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</si>
</sst>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5" x14ac:knownFonts="1">
    <font>
      <sz val="11"/>
      <color theme="1"/>
      <name val="Calibri"/>
      <family val="2"/>
      <scheme val="minor"/>
    </font>
    <font>
      <b/>
      <sz val="11"/>
      <name val="Calibri Light"/>
      <family val="2"/>
      <charset val="238"/>
    </font>
    <font>
      <sz val="11"/>
      <name val="Calibri Light"/>
      <family val="2"/>
      <charset val="238"/>
    </font>
    <font>
      <sz val="10"/>
      <name val="Tahoma"/>
      <family val="2"/>
      <charset val="238"/>
    </font>
    <font>
      <b/>
      <sz val="10"/>
      <name val="Calibri Light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1" fillId="0" borderId="0" xfId="0" applyFont="1" applyAlignment="1">
      <alignment horizontal="right"/>
    </xf>
    <xf numFmtId="164" fontId="1" fillId="0" borderId="0" xfId="0" applyNumberFormat="1" applyFont="1"/>
    <xf numFmtId="0" fontId="3" fillId="0" borderId="0" xfId="0" applyFont="1"/>
    <xf numFmtId="164" fontId="3" fillId="0" borderId="0" xfId="0" applyNumberFormat="1" applyFont="1"/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2" fillId="0" borderId="2" xfId="0" applyFont="1" applyBorder="1"/>
    <xf numFmtId="164" fontId="2" fillId="2" borderId="3" xfId="0" applyNumberFormat="1" applyFont="1" applyFill="1" applyBorder="1"/>
    <xf numFmtId="164" fontId="2" fillId="0" borderId="2" xfId="0" applyNumberFormat="1" applyFont="1" applyBorder="1"/>
    <xf numFmtId="0" fontId="2" fillId="0" borderId="4" xfId="0" applyFont="1" applyBorder="1"/>
    <xf numFmtId="164" fontId="2" fillId="2" borderId="5" xfId="0" applyNumberFormat="1" applyFont="1" applyFill="1" applyBorder="1"/>
    <xf numFmtId="164" fontId="2" fillId="0" borderId="4" xfId="0" applyNumberFormat="1" applyFont="1" applyBorder="1"/>
    <xf numFmtId="0" fontId="1" fillId="3" borderId="4" xfId="0" applyFont="1" applyFill="1" applyBorder="1"/>
    <xf numFmtId="164" fontId="1" fillId="3" borderId="5" xfId="0" applyNumberFormat="1" applyFont="1" applyFill="1" applyBorder="1"/>
    <xf numFmtId="164" fontId="1" fillId="3" borderId="4" xfId="0" applyNumberFormat="1" applyFont="1" applyFill="1" applyBorder="1"/>
    <xf numFmtId="0" fontId="1" fillId="4" borderId="4" xfId="0" applyFont="1" applyFill="1" applyBorder="1"/>
    <xf numFmtId="164" fontId="1" fillId="4" borderId="5" xfId="0" applyNumberFormat="1" applyFont="1" applyFill="1" applyBorder="1"/>
    <xf numFmtId="164" fontId="1" fillId="4" borderId="4" xfId="0" applyNumberFormat="1" applyFont="1" applyFill="1" applyBorder="1"/>
    <xf numFmtId="0" fontId="1" fillId="5" borderId="4" xfId="0" applyFont="1" applyFill="1" applyBorder="1"/>
    <xf numFmtId="164" fontId="1" fillId="5" borderId="5" xfId="0" applyNumberFormat="1" applyFont="1" applyFill="1" applyBorder="1"/>
    <xf numFmtId="164" fontId="1" fillId="5" borderId="4" xfId="0" applyNumberFormat="1" applyFont="1" applyFill="1" applyBorder="1"/>
    <xf numFmtId="0" fontId="1" fillId="6" borderId="6" xfId="0" applyFont="1" applyFill="1" applyBorder="1"/>
    <xf numFmtId="164" fontId="1" fillId="6" borderId="7" xfId="0" applyNumberFormat="1" applyFont="1" applyFill="1" applyBorder="1"/>
    <xf numFmtId="164" fontId="1" fillId="6" borderId="6" xfId="0" applyNumberFormat="1" applyFont="1" applyFill="1" applyBorder="1"/>
    <xf numFmtId="0" fontId="3" fillId="0" borderId="8" xfId="0" applyFont="1" applyBorder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1"/>
  <sheetViews>
    <sheetView tabSelected="1" view="pageBreakPreview" zoomScale="60" zoomScaleNormal="100" workbookViewId="0">
      <selection activeCell="B1" sqref="B1:D1"/>
    </sheetView>
  </sheetViews>
  <sheetFormatPr defaultRowHeight="14.5" x14ac:dyDescent="0.35"/>
  <cols>
    <col min="1" max="1" width="90.6328125" style="5" customWidth="1"/>
    <col min="2" max="2" width="25.6328125" style="5" customWidth="1"/>
    <col min="3" max="3" width="16.08984375" style="5" customWidth="1"/>
    <col min="4" max="4" width="25.81640625" style="5" customWidth="1"/>
  </cols>
  <sheetData>
    <row r="1" spans="1:4" ht="15" thickBot="1" x14ac:dyDescent="0.4">
      <c r="B1" s="29" t="s">
        <v>99</v>
      </c>
      <c r="C1" s="29"/>
      <c r="D1" s="29"/>
    </row>
    <row r="2" spans="1:4" ht="117.5" thickBot="1" x14ac:dyDescent="0.4">
      <c r="A2" s="7" t="s">
        <v>98</v>
      </c>
      <c r="B2" s="8" t="s">
        <v>0</v>
      </c>
      <c r="C2" s="9" t="s">
        <v>1</v>
      </c>
      <c r="D2" s="10" t="s">
        <v>2</v>
      </c>
    </row>
    <row r="3" spans="1:4" x14ac:dyDescent="0.35">
      <c r="A3" s="11" t="s">
        <v>3</v>
      </c>
      <c r="B3" s="12">
        <f t="shared" ref="B3:B15" si="0">SUM(C3:D3)</f>
        <v>51378040</v>
      </c>
      <c r="C3" s="13">
        <f>23700000</f>
        <v>23700000</v>
      </c>
      <c r="D3" s="13">
        <f>27678040</f>
        <v>27678040</v>
      </c>
    </row>
    <row r="4" spans="1:4" x14ac:dyDescent="0.35">
      <c r="A4" s="14" t="s">
        <v>4</v>
      </c>
      <c r="B4" s="15">
        <f t="shared" si="0"/>
        <v>0</v>
      </c>
      <c r="C4" s="16">
        <v>0</v>
      </c>
      <c r="D4" s="16">
        <v>0</v>
      </c>
    </row>
    <row r="5" spans="1:4" x14ac:dyDescent="0.35">
      <c r="A5" s="14" t="s">
        <v>5</v>
      </c>
      <c r="B5" s="15">
        <f t="shared" si="0"/>
        <v>0</v>
      </c>
      <c r="C5" s="16">
        <v>0</v>
      </c>
      <c r="D5" s="16">
        <v>0</v>
      </c>
    </row>
    <row r="6" spans="1:4" x14ac:dyDescent="0.35">
      <c r="A6" s="14" t="s">
        <v>6</v>
      </c>
      <c r="B6" s="15">
        <f t="shared" si="0"/>
        <v>0</v>
      </c>
      <c r="C6" s="16">
        <v>0</v>
      </c>
      <c r="D6" s="16">
        <v>0</v>
      </c>
    </row>
    <row r="7" spans="1:4" x14ac:dyDescent="0.35">
      <c r="A7" s="14" t="s">
        <v>7</v>
      </c>
      <c r="B7" s="15">
        <f t="shared" si="0"/>
        <v>0</v>
      </c>
      <c r="C7" s="16">
        <v>0</v>
      </c>
      <c r="D7" s="16">
        <v>0</v>
      </c>
    </row>
    <row r="8" spans="1:4" x14ac:dyDescent="0.35">
      <c r="A8" s="14" t="s">
        <v>8</v>
      </c>
      <c r="B8" s="15">
        <f t="shared" si="0"/>
        <v>0</v>
      </c>
      <c r="C8" s="16">
        <v>0</v>
      </c>
      <c r="D8" s="16">
        <v>0</v>
      </c>
    </row>
    <row r="9" spans="1:4" x14ac:dyDescent="0.35">
      <c r="A9" s="14" t="s">
        <v>9</v>
      </c>
      <c r="B9" s="15">
        <f t="shared" si="0"/>
        <v>4004000</v>
      </c>
      <c r="C9" s="16">
        <v>1914000</v>
      </c>
      <c r="D9" s="16">
        <v>2090000</v>
      </c>
    </row>
    <row r="10" spans="1:4" x14ac:dyDescent="0.35">
      <c r="A10" s="14" t="s">
        <v>10</v>
      </c>
      <c r="B10" s="15">
        <f t="shared" si="0"/>
        <v>521040</v>
      </c>
      <c r="C10" s="16">
        <f>185520+150000</f>
        <v>335520</v>
      </c>
      <c r="D10" s="16">
        <f>185520</f>
        <v>185520</v>
      </c>
    </row>
    <row r="11" spans="1:4" x14ac:dyDescent="0.35">
      <c r="A11" s="14" t="s">
        <v>11</v>
      </c>
      <c r="B11" s="15">
        <f t="shared" si="0"/>
        <v>972000</v>
      </c>
      <c r="C11" s="16">
        <v>528000</v>
      </c>
      <c r="D11" s="16">
        <v>444000</v>
      </c>
    </row>
    <row r="12" spans="1:4" x14ac:dyDescent="0.35">
      <c r="A12" s="14" t="s">
        <v>12</v>
      </c>
      <c r="B12" s="15">
        <f t="shared" si="0"/>
        <v>450000</v>
      </c>
      <c r="C12" s="16">
        <v>450000</v>
      </c>
      <c r="D12" s="16">
        <v>0</v>
      </c>
    </row>
    <row r="13" spans="1:4" x14ac:dyDescent="0.35">
      <c r="A13" s="14" t="s">
        <v>13</v>
      </c>
      <c r="B13" s="15">
        <f t="shared" si="0"/>
        <v>0</v>
      </c>
      <c r="C13" s="16">
        <v>0</v>
      </c>
      <c r="D13" s="16">
        <v>0</v>
      </c>
    </row>
    <row r="14" spans="1:4" x14ac:dyDescent="0.35">
      <c r="A14" s="14" t="s">
        <v>14</v>
      </c>
      <c r="B14" s="15">
        <f t="shared" si="0"/>
        <v>0</v>
      </c>
      <c r="C14" s="16">
        <v>0</v>
      </c>
      <c r="D14" s="16">
        <v>0</v>
      </c>
    </row>
    <row r="15" spans="1:4" x14ac:dyDescent="0.35">
      <c r="A15" s="14" t="s">
        <v>15</v>
      </c>
      <c r="B15" s="15">
        <f t="shared" si="0"/>
        <v>0</v>
      </c>
      <c r="C15" s="16">
        <v>0</v>
      </c>
      <c r="D15" s="16">
        <v>0</v>
      </c>
    </row>
    <row r="16" spans="1:4" x14ac:dyDescent="0.35">
      <c r="A16" s="17" t="s">
        <v>16</v>
      </c>
      <c r="B16" s="18">
        <f>SUM(B3:B15)</f>
        <v>57325080</v>
      </c>
      <c r="C16" s="19">
        <f>SUM(C3:C15)</f>
        <v>26927520</v>
      </c>
      <c r="D16" s="19">
        <f>SUM(D3:D15)</f>
        <v>30397560</v>
      </c>
    </row>
    <row r="17" spans="1:4" x14ac:dyDescent="0.35">
      <c r="A17" s="14" t="s">
        <v>17</v>
      </c>
      <c r="B17" s="15">
        <f>SUM(C17:D17)</f>
        <v>0</v>
      </c>
      <c r="C17" s="16">
        <v>0</v>
      </c>
      <c r="D17" s="16">
        <v>0</v>
      </c>
    </row>
    <row r="18" spans="1:4" x14ac:dyDescent="0.35">
      <c r="A18" s="14" t="s">
        <v>18</v>
      </c>
      <c r="B18" s="15">
        <f>SUM(C18:D18)</f>
        <v>0</v>
      </c>
      <c r="C18" s="16">
        <v>0</v>
      </c>
      <c r="D18" s="16">
        <v>0</v>
      </c>
    </row>
    <row r="19" spans="1:4" x14ac:dyDescent="0.35">
      <c r="A19" s="14" t="s">
        <v>19</v>
      </c>
      <c r="B19" s="15">
        <f>SUM(C19:D19)</f>
        <v>0</v>
      </c>
      <c r="C19" s="16">
        <v>0</v>
      </c>
      <c r="D19" s="16">
        <v>0</v>
      </c>
    </row>
    <row r="20" spans="1:4" x14ac:dyDescent="0.35">
      <c r="A20" s="17" t="s">
        <v>20</v>
      </c>
      <c r="B20" s="18">
        <f>SUM(B17:B19)</f>
        <v>0</v>
      </c>
      <c r="C20" s="19">
        <f>SUM(C17:C19)</f>
        <v>0</v>
      </c>
      <c r="D20" s="19">
        <f>SUM(D17:D19)</f>
        <v>0</v>
      </c>
    </row>
    <row r="21" spans="1:4" x14ac:dyDescent="0.35">
      <c r="A21" s="20" t="s">
        <v>97</v>
      </c>
      <c r="B21" s="21">
        <f>SUM(B20+B16)</f>
        <v>57325080</v>
      </c>
      <c r="C21" s="22">
        <f>SUM(C20+C16)</f>
        <v>26927520</v>
      </c>
      <c r="D21" s="22">
        <f>SUM(D20+D16)</f>
        <v>30397560</v>
      </c>
    </row>
    <row r="22" spans="1:4" x14ac:dyDescent="0.35">
      <c r="A22" s="20" t="s">
        <v>21</v>
      </c>
      <c r="B22" s="21">
        <f>SUM(C22:D22)</f>
        <v>8529484</v>
      </c>
      <c r="C22" s="22">
        <f>3673500+28756+287100+81840+69750</f>
        <v>4140946</v>
      </c>
      <c r="D22" s="22">
        <f>4290962+28756+68820</f>
        <v>4388538</v>
      </c>
    </row>
    <row r="23" spans="1:4" x14ac:dyDescent="0.35">
      <c r="A23" s="14" t="s">
        <v>22</v>
      </c>
      <c r="B23" s="15">
        <f>SUM(C23:D23)</f>
        <v>100000</v>
      </c>
      <c r="C23" s="16">
        <v>50000</v>
      </c>
      <c r="D23" s="16">
        <v>50000</v>
      </c>
    </row>
    <row r="24" spans="1:4" x14ac:dyDescent="0.35">
      <c r="A24" s="14" t="s">
        <v>23</v>
      </c>
      <c r="B24" s="15">
        <f>SUM(C24:D24)</f>
        <v>952024</v>
      </c>
      <c r="C24" s="16">
        <v>27000</v>
      </c>
      <c r="D24" s="16">
        <v>925024</v>
      </c>
    </row>
    <row r="25" spans="1:4" x14ac:dyDescent="0.35">
      <c r="A25" s="14" t="s">
        <v>24</v>
      </c>
      <c r="B25" s="15">
        <f>SUM(C25:D25)</f>
        <v>0</v>
      </c>
      <c r="C25" s="16">
        <v>0</v>
      </c>
      <c r="D25" s="16">
        <v>0</v>
      </c>
    </row>
    <row r="26" spans="1:4" x14ac:dyDescent="0.35">
      <c r="A26" s="23" t="s">
        <v>25</v>
      </c>
      <c r="B26" s="24">
        <f>SUM(B23:B25)</f>
        <v>1052024</v>
      </c>
      <c r="C26" s="25">
        <f>SUM(C23:C25)</f>
        <v>77000</v>
      </c>
      <c r="D26" s="25">
        <f>SUM(D23:D25)</f>
        <v>975024</v>
      </c>
    </row>
    <row r="27" spans="1:4" x14ac:dyDescent="0.35">
      <c r="A27" s="14" t="s">
        <v>26</v>
      </c>
      <c r="B27" s="15">
        <f>SUM(C27:D27)</f>
        <v>0</v>
      </c>
      <c r="C27" s="16">
        <v>0</v>
      </c>
      <c r="D27" s="16">
        <v>0</v>
      </c>
    </row>
    <row r="28" spans="1:4" x14ac:dyDescent="0.35">
      <c r="A28" s="14" t="s">
        <v>27</v>
      </c>
      <c r="B28" s="15">
        <f>SUM(C28:D28)</f>
        <v>369000</v>
      </c>
      <c r="C28" s="16">
        <v>9000</v>
      </c>
      <c r="D28" s="16">
        <v>360000</v>
      </c>
    </row>
    <row r="29" spans="1:4" x14ac:dyDescent="0.35">
      <c r="A29" s="23" t="s">
        <v>28</v>
      </c>
      <c r="B29" s="24">
        <f>SUM(B27:B28)</f>
        <v>369000</v>
      </c>
      <c r="C29" s="25">
        <f>SUM(C27:C28)</f>
        <v>9000</v>
      </c>
      <c r="D29" s="25">
        <f>SUM(D27:D28)</f>
        <v>360000</v>
      </c>
    </row>
    <row r="30" spans="1:4" x14ac:dyDescent="0.35">
      <c r="A30" s="14" t="s">
        <v>29</v>
      </c>
      <c r="B30" s="15">
        <f t="shared" ref="B30:B36" si="1">SUM(C30:D30)</f>
        <v>0</v>
      </c>
      <c r="C30" s="16">
        <v>0</v>
      </c>
      <c r="D30" s="16">
        <v>0</v>
      </c>
    </row>
    <row r="31" spans="1:4" x14ac:dyDescent="0.35">
      <c r="A31" s="14" t="s">
        <v>30</v>
      </c>
      <c r="B31" s="15">
        <f t="shared" si="1"/>
        <v>0</v>
      </c>
      <c r="C31" s="16">
        <v>0</v>
      </c>
      <c r="D31" s="16">
        <v>0</v>
      </c>
    </row>
    <row r="32" spans="1:4" x14ac:dyDescent="0.35">
      <c r="A32" s="14" t="s">
        <v>31</v>
      </c>
      <c r="B32" s="15">
        <f t="shared" si="1"/>
        <v>0</v>
      </c>
      <c r="C32" s="16">
        <v>0</v>
      </c>
      <c r="D32" s="16">
        <v>0</v>
      </c>
    </row>
    <row r="33" spans="1:4" x14ac:dyDescent="0.35">
      <c r="A33" s="14" t="s">
        <v>32</v>
      </c>
      <c r="B33" s="15">
        <f t="shared" si="1"/>
        <v>0</v>
      </c>
      <c r="C33" s="16">
        <v>0</v>
      </c>
      <c r="D33" s="16">
        <v>0</v>
      </c>
    </row>
    <row r="34" spans="1:4" x14ac:dyDescent="0.35">
      <c r="A34" s="14" t="s">
        <v>33</v>
      </c>
      <c r="B34" s="15">
        <f t="shared" si="1"/>
        <v>0</v>
      </c>
      <c r="C34" s="16">
        <v>0</v>
      </c>
      <c r="D34" s="16">
        <v>0</v>
      </c>
    </row>
    <row r="35" spans="1:4" x14ac:dyDescent="0.35">
      <c r="A35" s="14" t="s">
        <v>34</v>
      </c>
      <c r="B35" s="15">
        <f t="shared" si="1"/>
        <v>746000</v>
      </c>
      <c r="C35" s="16">
        <v>325000</v>
      </c>
      <c r="D35" s="16">
        <v>421000</v>
      </c>
    </row>
    <row r="36" spans="1:4" x14ac:dyDescent="0.35">
      <c r="A36" s="14" t="s">
        <v>35</v>
      </c>
      <c r="B36" s="15">
        <f t="shared" si="1"/>
        <v>488000</v>
      </c>
      <c r="C36" s="16">
        <v>170000</v>
      </c>
      <c r="D36" s="16">
        <v>318000</v>
      </c>
    </row>
    <row r="37" spans="1:4" x14ac:dyDescent="0.35">
      <c r="A37" s="23" t="s">
        <v>36</v>
      </c>
      <c r="B37" s="24">
        <f>SUM(B30:B36)</f>
        <v>1234000</v>
      </c>
      <c r="C37" s="25">
        <f>SUM(C30:C36)</f>
        <v>495000</v>
      </c>
      <c r="D37" s="25">
        <f>SUM(D30:D36)</f>
        <v>739000</v>
      </c>
    </row>
    <row r="38" spans="1:4" x14ac:dyDescent="0.35">
      <c r="A38" s="14" t="s">
        <v>37</v>
      </c>
      <c r="B38" s="15">
        <f>SUM(C38:D38)</f>
        <v>100000</v>
      </c>
      <c r="C38" s="16">
        <v>50000</v>
      </c>
      <c r="D38" s="16">
        <v>50000</v>
      </c>
    </row>
    <row r="39" spans="1:4" x14ac:dyDescent="0.35">
      <c r="A39" s="14" t="s">
        <v>38</v>
      </c>
      <c r="B39" s="15">
        <f>SUM(C39:D39)</f>
        <v>0</v>
      </c>
      <c r="C39" s="16">
        <v>0</v>
      </c>
      <c r="D39" s="16">
        <v>0</v>
      </c>
    </row>
    <row r="40" spans="1:4" x14ac:dyDescent="0.35">
      <c r="A40" s="23" t="s">
        <v>39</v>
      </c>
      <c r="B40" s="24">
        <f>SUM(B38:B39)</f>
        <v>100000</v>
      </c>
      <c r="C40" s="25">
        <f>SUM(C38:C39)</f>
        <v>50000</v>
      </c>
      <c r="D40" s="25">
        <f>SUM(D38:D39)</f>
        <v>50000</v>
      </c>
    </row>
    <row r="41" spans="1:4" x14ac:dyDescent="0.35">
      <c r="A41" s="14" t="s">
        <v>40</v>
      </c>
      <c r="B41" s="15">
        <f>SUM(C41:D41)</f>
        <v>390000</v>
      </c>
      <c r="C41" s="16">
        <v>90000</v>
      </c>
      <c r="D41" s="16">
        <v>300000</v>
      </c>
    </row>
    <row r="42" spans="1:4" x14ac:dyDescent="0.35">
      <c r="A42" s="14" t="s">
        <v>41</v>
      </c>
      <c r="B42" s="15">
        <f>SUM(C42:D42)</f>
        <v>0</v>
      </c>
      <c r="C42" s="16">
        <v>0</v>
      </c>
      <c r="D42" s="16">
        <v>0</v>
      </c>
    </row>
    <row r="43" spans="1:4" x14ac:dyDescent="0.35">
      <c r="A43" s="14" t="s">
        <v>42</v>
      </c>
      <c r="B43" s="15">
        <f>SUM(C43:D43)</f>
        <v>0</v>
      </c>
      <c r="C43" s="16">
        <v>0</v>
      </c>
      <c r="D43" s="16">
        <v>0</v>
      </c>
    </row>
    <row r="44" spans="1:4" x14ac:dyDescent="0.35">
      <c r="A44" s="14" t="s">
        <v>43</v>
      </c>
      <c r="B44" s="15">
        <f>SUM(C44:D44)</f>
        <v>0</v>
      </c>
      <c r="C44" s="16">
        <v>0</v>
      </c>
      <c r="D44" s="16">
        <v>0</v>
      </c>
    </row>
    <row r="45" spans="1:4" x14ac:dyDescent="0.35">
      <c r="A45" s="14" t="s">
        <v>44</v>
      </c>
      <c r="B45" s="15">
        <f>SUM(C45:D45)</f>
        <v>0</v>
      </c>
      <c r="C45" s="16">
        <v>0</v>
      </c>
      <c r="D45" s="16">
        <v>0</v>
      </c>
    </row>
    <row r="46" spans="1:4" x14ac:dyDescent="0.35">
      <c r="A46" s="23" t="s">
        <v>45</v>
      </c>
      <c r="B46" s="24">
        <f>SUM(B41:B45)</f>
        <v>390000</v>
      </c>
      <c r="C46" s="25">
        <f>SUM(C41:C45)</f>
        <v>90000</v>
      </c>
      <c r="D46" s="25">
        <f>SUM(D41:D45)</f>
        <v>300000</v>
      </c>
    </row>
    <row r="47" spans="1:4" x14ac:dyDescent="0.35">
      <c r="A47" s="20" t="s">
        <v>46</v>
      </c>
      <c r="B47" s="21">
        <f>SUM(B26+B29+B37+B40+B46)</f>
        <v>3145024</v>
      </c>
      <c r="C47" s="22">
        <f>SUM(C26+C29+C37+C40+C46)</f>
        <v>721000</v>
      </c>
      <c r="D47" s="22">
        <f>SUM(D26+D29+D37+D40+D46)</f>
        <v>2424024</v>
      </c>
    </row>
    <row r="48" spans="1:4" x14ac:dyDescent="0.35">
      <c r="A48" s="14" t="s">
        <v>47</v>
      </c>
      <c r="B48" s="15">
        <f t="shared" ref="B48:B55" si="2">SUM(C48:D48)</f>
        <v>0</v>
      </c>
      <c r="C48" s="16">
        <v>0</v>
      </c>
      <c r="D48" s="16">
        <v>0</v>
      </c>
    </row>
    <row r="49" spans="1:4" x14ac:dyDescent="0.35">
      <c r="A49" s="14" t="s">
        <v>48</v>
      </c>
      <c r="B49" s="15">
        <f t="shared" si="2"/>
        <v>0</v>
      </c>
      <c r="C49" s="16">
        <v>0</v>
      </c>
      <c r="D49" s="16">
        <v>0</v>
      </c>
    </row>
    <row r="50" spans="1:4" x14ac:dyDescent="0.35">
      <c r="A50" s="14" t="s">
        <v>49</v>
      </c>
      <c r="B50" s="15">
        <f t="shared" si="2"/>
        <v>0</v>
      </c>
      <c r="C50" s="16">
        <v>0</v>
      </c>
      <c r="D50" s="16">
        <v>0</v>
      </c>
    </row>
    <row r="51" spans="1:4" x14ac:dyDescent="0.35">
      <c r="A51" s="14" t="s">
        <v>50</v>
      </c>
      <c r="B51" s="15">
        <f t="shared" si="2"/>
        <v>0</v>
      </c>
      <c r="C51" s="16">
        <v>0</v>
      </c>
      <c r="D51" s="16">
        <v>0</v>
      </c>
    </row>
    <row r="52" spans="1:4" x14ac:dyDescent="0.35">
      <c r="A52" s="14" t="s">
        <v>51</v>
      </c>
      <c r="B52" s="15">
        <f t="shared" si="2"/>
        <v>0</v>
      </c>
      <c r="C52" s="16">
        <v>0</v>
      </c>
      <c r="D52" s="16">
        <v>0</v>
      </c>
    </row>
    <row r="53" spans="1:4" x14ac:dyDescent="0.35">
      <c r="A53" s="14" t="s">
        <v>52</v>
      </c>
      <c r="B53" s="15">
        <f t="shared" si="2"/>
        <v>0</v>
      </c>
      <c r="C53" s="16">
        <v>0</v>
      </c>
      <c r="D53" s="16">
        <v>0</v>
      </c>
    </row>
    <row r="54" spans="1:4" x14ac:dyDescent="0.35">
      <c r="A54" s="14" t="s">
        <v>53</v>
      </c>
      <c r="B54" s="15">
        <f t="shared" si="2"/>
        <v>0</v>
      </c>
      <c r="C54" s="16">
        <v>0</v>
      </c>
      <c r="D54" s="16">
        <v>0</v>
      </c>
    </row>
    <row r="55" spans="1:4" x14ac:dyDescent="0.35">
      <c r="A55" s="14" t="s">
        <v>54</v>
      </c>
      <c r="B55" s="15">
        <f t="shared" si="2"/>
        <v>0</v>
      </c>
      <c r="C55" s="16">
        <v>0</v>
      </c>
      <c r="D55" s="16">
        <v>0</v>
      </c>
    </row>
    <row r="56" spans="1:4" x14ac:dyDescent="0.35">
      <c r="A56" s="20" t="s">
        <v>55</v>
      </c>
      <c r="B56" s="21">
        <f>SUM(B48:B55)</f>
        <v>0</v>
      </c>
      <c r="C56" s="22">
        <f>SUM(C48:C55)</f>
        <v>0</v>
      </c>
      <c r="D56" s="22">
        <f>SUM(D48:D55)</f>
        <v>0</v>
      </c>
    </row>
    <row r="57" spans="1:4" x14ac:dyDescent="0.35">
      <c r="A57" s="14" t="s">
        <v>56</v>
      </c>
      <c r="B57" s="15">
        <f>SUM(C57:D57)</f>
        <v>0</v>
      </c>
      <c r="C57" s="16">
        <v>0</v>
      </c>
      <c r="D57" s="16">
        <v>0</v>
      </c>
    </row>
    <row r="58" spans="1:4" x14ac:dyDescent="0.35">
      <c r="A58" s="14" t="s">
        <v>57</v>
      </c>
      <c r="B58" s="15">
        <f>SUM(C58:D58)</f>
        <v>0</v>
      </c>
      <c r="C58" s="16">
        <v>0</v>
      </c>
      <c r="D58" s="16">
        <v>0</v>
      </c>
    </row>
    <row r="59" spans="1:4" x14ac:dyDescent="0.35">
      <c r="A59" s="14" t="s">
        <v>58</v>
      </c>
      <c r="B59" s="15">
        <f>SUM(C59:D59)</f>
        <v>0</v>
      </c>
      <c r="C59" s="16">
        <v>0</v>
      </c>
      <c r="D59" s="16">
        <v>0</v>
      </c>
    </row>
    <row r="60" spans="1:4" x14ac:dyDescent="0.35">
      <c r="A60" s="14" t="s">
        <v>59</v>
      </c>
      <c r="B60" s="15">
        <f>SUM(C60:D60)</f>
        <v>0</v>
      </c>
      <c r="C60" s="16">
        <v>0</v>
      </c>
      <c r="D60" s="16">
        <v>0</v>
      </c>
    </row>
    <row r="61" spans="1:4" x14ac:dyDescent="0.35">
      <c r="A61" s="20" t="s">
        <v>60</v>
      </c>
      <c r="B61" s="21">
        <f>SUM(B57:B60)</f>
        <v>0</v>
      </c>
      <c r="C61" s="22">
        <f>SUM(C57:C60)</f>
        <v>0</v>
      </c>
      <c r="D61" s="22">
        <f>SUM(D57:D60)</f>
        <v>0</v>
      </c>
    </row>
    <row r="62" spans="1:4" x14ac:dyDescent="0.35">
      <c r="A62" s="14" t="s">
        <v>61</v>
      </c>
      <c r="B62" s="15">
        <f t="shared" ref="B62:B72" si="3">SUM(C62:D62)</f>
        <v>0</v>
      </c>
      <c r="C62" s="16">
        <v>0</v>
      </c>
      <c r="D62" s="16">
        <v>0</v>
      </c>
    </row>
    <row r="63" spans="1:4" x14ac:dyDescent="0.35">
      <c r="A63" s="14" t="s">
        <v>62</v>
      </c>
      <c r="B63" s="15">
        <f t="shared" si="3"/>
        <v>0</v>
      </c>
      <c r="C63" s="16">
        <v>0</v>
      </c>
      <c r="D63" s="16">
        <v>0</v>
      </c>
    </row>
    <row r="64" spans="1:4" x14ac:dyDescent="0.35">
      <c r="A64" s="14" t="s">
        <v>63</v>
      </c>
      <c r="B64" s="15">
        <f t="shared" si="3"/>
        <v>0</v>
      </c>
      <c r="C64" s="16">
        <v>0</v>
      </c>
      <c r="D64" s="16">
        <v>0</v>
      </c>
    </row>
    <row r="65" spans="1:4" x14ac:dyDescent="0.35">
      <c r="A65" s="14" t="s">
        <v>64</v>
      </c>
      <c r="B65" s="15">
        <f t="shared" si="3"/>
        <v>0</v>
      </c>
      <c r="C65" s="16">
        <v>0</v>
      </c>
      <c r="D65" s="16">
        <v>0</v>
      </c>
    </row>
    <row r="66" spans="1:4" x14ac:dyDescent="0.35">
      <c r="A66" s="14" t="s">
        <v>65</v>
      </c>
      <c r="B66" s="15">
        <f t="shared" si="3"/>
        <v>0</v>
      </c>
      <c r="C66" s="16">
        <v>0</v>
      </c>
      <c r="D66" s="16">
        <v>0</v>
      </c>
    </row>
    <row r="67" spans="1:4" x14ac:dyDescent="0.35">
      <c r="A67" s="14" t="s">
        <v>66</v>
      </c>
      <c r="B67" s="15">
        <f t="shared" si="3"/>
        <v>0</v>
      </c>
      <c r="C67" s="16">
        <v>0</v>
      </c>
      <c r="D67" s="16">
        <v>0</v>
      </c>
    </row>
    <row r="68" spans="1:4" x14ac:dyDescent="0.35">
      <c r="A68" s="14" t="s">
        <v>67</v>
      </c>
      <c r="B68" s="15">
        <f t="shared" si="3"/>
        <v>0</v>
      </c>
      <c r="C68" s="16">
        <v>0</v>
      </c>
      <c r="D68" s="16">
        <v>0</v>
      </c>
    </row>
    <row r="69" spans="1:4" x14ac:dyDescent="0.35">
      <c r="A69" s="14" t="s">
        <v>68</v>
      </c>
      <c r="B69" s="15">
        <f t="shared" si="3"/>
        <v>0</v>
      </c>
      <c r="C69" s="16">
        <v>0</v>
      </c>
      <c r="D69" s="16">
        <v>0</v>
      </c>
    </row>
    <row r="70" spans="1:4" x14ac:dyDescent="0.35">
      <c r="A70" s="14" t="s">
        <v>69</v>
      </c>
      <c r="B70" s="15">
        <f t="shared" si="3"/>
        <v>0</v>
      </c>
      <c r="C70" s="16">
        <v>0</v>
      </c>
      <c r="D70" s="16">
        <v>0</v>
      </c>
    </row>
    <row r="71" spans="1:4" x14ac:dyDescent="0.35">
      <c r="A71" s="14" t="s">
        <v>70</v>
      </c>
      <c r="B71" s="15">
        <f t="shared" si="3"/>
        <v>0</v>
      </c>
      <c r="C71" s="16">
        <v>0</v>
      </c>
      <c r="D71" s="16">
        <v>0</v>
      </c>
    </row>
    <row r="72" spans="1:4" x14ac:dyDescent="0.35">
      <c r="A72" s="14" t="s">
        <v>71</v>
      </c>
      <c r="B72" s="15">
        <f t="shared" si="3"/>
        <v>0</v>
      </c>
      <c r="C72" s="16">
        <v>0</v>
      </c>
      <c r="D72" s="16">
        <v>0</v>
      </c>
    </row>
    <row r="73" spans="1:4" x14ac:dyDescent="0.35">
      <c r="A73" s="20" t="s">
        <v>72</v>
      </c>
      <c r="B73" s="21">
        <f>SUM(B62:B72)</f>
        <v>0</v>
      </c>
      <c r="C73" s="22">
        <f>SUM(C62:C72)</f>
        <v>0</v>
      </c>
      <c r="D73" s="22">
        <f>SUM(D62:D72)</f>
        <v>0</v>
      </c>
    </row>
    <row r="74" spans="1:4" x14ac:dyDescent="0.35">
      <c r="A74" s="14" t="s">
        <v>73</v>
      </c>
      <c r="B74" s="15">
        <f t="shared" ref="B74:B80" si="4">SUM(C74:D74)</f>
        <v>0</v>
      </c>
      <c r="C74" s="16">
        <v>0</v>
      </c>
      <c r="D74" s="16">
        <v>0</v>
      </c>
    </row>
    <row r="75" spans="1:4" x14ac:dyDescent="0.35">
      <c r="A75" s="14" t="s">
        <v>74</v>
      </c>
      <c r="B75" s="15">
        <f t="shared" si="4"/>
        <v>0</v>
      </c>
      <c r="C75" s="16">
        <v>0</v>
      </c>
      <c r="D75" s="16">
        <v>0</v>
      </c>
    </row>
    <row r="76" spans="1:4" x14ac:dyDescent="0.35">
      <c r="A76" s="14" t="s">
        <v>75</v>
      </c>
      <c r="B76" s="15">
        <f t="shared" si="4"/>
        <v>0</v>
      </c>
      <c r="C76" s="16">
        <v>0</v>
      </c>
      <c r="D76" s="16">
        <v>0</v>
      </c>
    </row>
    <row r="77" spans="1:4" x14ac:dyDescent="0.35">
      <c r="A77" s="14" t="s">
        <v>76</v>
      </c>
      <c r="B77" s="15">
        <f t="shared" si="4"/>
        <v>0</v>
      </c>
      <c r="C77" s="16">
        <v>0</v>
      </c>
      <c r="D77" s="16">
        <v>0</v>
      </c>
    </row>
    <row r="78" spans="1:4" x14ac:dyDescent="0.35">
      <c r="A78" s="14" t="s">
        <v>77</v>
      </c>
      <c r="B78" s="15">
        <f t="shared" si="4"/>
        <v>0</v>
      </c>
      <c r="C78" s="16">
        <v>0</v>
      </c>
      <c r="D78" s="16">
        <v>0</v>
      </c>
    </row>
    <row r="79" spans="1:4" x14ac:dyDescent="0.35">
      <c r="A79" s="14" t="s">
        <v>78</v>
      </c>
      <c r="B79" s="15">
        <f t="shared" si="4"/>
        <v>0</v>
      </c>
      <c r="C79" s="16">
        <v>0</v>
      </c>
      <c r="D79" s="16">
        <v>0</v>
      </c>
    </row>
    <row r="80" spans="1:4" x14ac:dyDescent="0.35">
      <c r="A80" s="14" t="s">
        <v>79</v>
      </c>
      <c r="B80" s="15">
        <f t="shared" si="4"/>
        <v>0</v>
      </c>
      <c r="C80" s="16">
        <v>0</v>
      </c>
      <c r="D80" s="16">
        <v>0</v>
      </c>
    </row>
    <row r="81" spans="1:4" x14ac:dyDescent="0.35">
      <c r="A81" s="20" t="s">
        <v>80</v>
      </c>
      <c r="B81" s="21">
        <f>SUM(B74:B80)</f>
        <v>0</v>
      </c>
      <c r="C81" s="22">
        <f>SUM(C74:C80)</f>
        <v>0</v>
      </c>
      <c r="D81" s="22">
        <f>SUM(D74:D80)</f>
        <v>0</v>
      </c>
    </row>
    <row r="82" spans="1:4" x14ac:dyDescent="0.35">
      <c r="A82" s="14" t="s">
        <v>81</v>
      </c>
      <c r="B82" s="15">
        <f>SUM(C82:D82)</f>
        <v>0</v>
      </c>
      <c r="C82" s="16">
        <v>0</v>
      </c>
      <c r="D82" s="16">
        <v>0</v>
      </c>
    </row>
    <row r="83" spans="1:4" x14ac:dyDescent="0.35">
      <c r="A83" s="14" t="s">
        <v>82</v>
      </c>
      <c r="B83" s="15">
        <f>SUM(C83:D83)</f>
        <v>0</v>
      </c>
      <c r="C83" s="16">
        <v>0</v>
      </c>
      <c r="D83" s="16">
        <v>0</v>
      </c>
    </row>
    <row r="84" spans="1:4" x14ac:dyDescent="0.35">
      <c r="A84" s="14" t="s">
        <v>83</v>
      </c>
      <c r="B84" s="15">
        <f>SUM(C84:D84)</f>
        <v>0</v>
      </c>
      <c r="C84" s="16">
        <v>0</v>
      </c>
      <c r="D84" s="16">
        <v>0</v>
      </c>
    </row>
    <row r="85" spans="1:4" x14ac:dyDescent="0.35">
      <c r="A85" s="14" t="s">
        <v>84</v>
      </c>
      <c r="B85" s="15">
        <f>SUM(C85:D85)</f>
        <v>0</v>
      </c>
      <c r="C85" s="16">
        <v>0</v>
      </c>
      <c r="D85" s="16">
        <v>0</v>
      </c>
    </row>
    <row r="86" spans="1:4" x14ac:dyDescent="0.35">
      <c r="A86" s="20" t="s">
        <v>85</v>
      </c>
      <c r="B86" s="21">
        <f>SUM(B82:B85)</f>
        <v>0</v>
      </c>
      <c r="C86" s="22">
        <f>SUM(C82:C85)</f>
        <v>0</v>
      </c>
      <c r="D86" s="22">
        <f>SUM(D82:D85)</f>
        <v>0</v>
      </c>
    </row>
    <row r="87" spans="1:4" x14ac:dyDescent="0.35">
      <c r="A87" s="14" t="s">
        <v>86</v>
      </c>
      <c r="B87" s="15">
        <f t="shared" ref="B87:B95" si="5">SUM(C87:D87)</f>
        <v>0</v>
      </c>
      <c r="C87" s="16">
        <v>0</v>
      </c>
      <c r="D87" s="16">
        <v>0</v>
      </c>
    </row>
    <row r="88" spans="1:4" x14ac:dyDescent="0.35">
      <c r="A88" s="14" t="s">
        <v>87</v>
      </c>
      <c r="B88" s="15">
        <f t="shared" si="5"/>
        <v>0</v>
      </c>
      <c r="C88" s="16">
        <v>0</v>
      </c>
      <c r="D88" s="16">
        <v>0</v>
      </c>
    </row>
    <row r="89" spans="1:4" x14ac:dyDescent="0.35">
      <c r="A89" s="14" t="s">
        <v>88</v>
      </c>
      <c r="B89" s="15">
        <f t="shared" si="5"/>
        <v>0</v>
      </c>
      <c r="C89" s="16">
        <v>0</v>
      </c>
      <c r="D89" s="16">
        <v>0</v>
      </c>
    </row>
    <row r="90" spans="1:4" x14ac:dyDescent="0.35">
      <c r="A90" s="14" t="s">
        <v>89</v>
      </c>
      <c r="B90" s="15">
        <f t="shared" si="5"/>
        <v>0</v>
      </c>
      <c r="C90" s="16">
        <v>0</v>
      </c>
      <c r="D90" s="16">
        <v>0</v>
      </c>
    </row>
    <row r="91" spans="1:4" x14ac:dyDescent="0.35">
      <c r="A91" s="14" t="s">
        <v>90</v>
      </c>
      <c r="B91" s="15">
        <f t="shared" si="5"/>
        <v>0</v>
      </c>
      <c r="C91" s="16">
        <v>0</v>
      </c>
      <c r="D91" s="16">
        <v>0</v>
      </c>
    </row>
    <row r="92" spans="1:4" x14ac:dyDescent="0.35">
      <c r="A92" s="14" t="s">
        <v>91</v>
      </c>
      <c r="B92" s="15">
        <f t="shared" si="5"/>
        <v>0</v>
      </c>
      <c r="C92" s="16">
        <v>0</v>
      </c>
      <c r="D92" s="16">
        <v>0</v>
      </c>
    </row>
    <row r="93" spans="1:4" x14ac:dyDescent="0.35">
      <c r="A93" s="14" t="s">
        <v>92</v>
      </c>
      <c r="B93" s="15">
        <f t="shared" si="5"/>
        <v>0</v>
      </c>
      <c r="C93" s="16">
        <v>0</v>
      </c>
      <c r="D93" s="16">
        <v>0</v>
      </c>
    </row>
    <row r="94" spans="1:4" x14ac:dyDescent="0.35">
      <c r="A94" s="14" t="s">
        <v>93</v>
      </c>
      <c r="B94" s="15">
        <f t="shared" si="5"/>
        <v>0</v>
      </c>
      <c r="C94" s="16">
        <v>0</v>
      </c>
      <c r="D94" s="16">
        <v>0</v>
      </c>
    </row>
    <row r="95" spans="1:4" x14ac:dyDescent="0.35">
      <c r="A95" s="14" t="s">
        <v>94</v>
      </c>
      <c r="B95" s="15">
        <f t="shared" si="5"/>
        <v>0</v>
      </c>
      <c r="C95" s="16">
        <v>0</v>
      </c>
      <c r="D95" s="16">
        <v>0</v>
      </c>
    </row>
    <row r="96" spans="1:4" x14ac:dyDescent="0.35">
      <c r="A96" s="20" t="s">
        <v>95</v>
      </c>
      <c r="B96" s="21">
        <f>SUM(B87:B95)</f>
        <v>0</v>
      </c>
      <c r="C96" s="22">
        <f>SUM(C87:C95)</f>
        <v>0</v>
      </c>
      <c r="D96" s="22">
        <f>SUM(D87:D95)</f>
        <v>0</v>
      </c>
    </row>
    <row r="97" spans="1:4" ht="15" thickBot="1" x14ac:dyDescent="0.4">
      <c r="A97" s="26" t="s">
        <v>96</v>
      </c>
      <c r="B97" s="27">
        <f>SUM(B21+B22+B47+B56+B73+B81+B86+B96+B61)</f>
        <v>68999588</v>
      </c>
      <c r="C97" s="28">
        <f>SUM(C96+C86+C81+C73+C56+C47+C22+C21)</f>
        <v>31789466</v>
      </c>
      <c r="D97" s="28">
        <f>SUM(D96+D86+D81+D73+D56+D47+D22+D21)</f>
        <v>37210122</v>
      </c>
    </row>
    <row r="98" spans="1:4" x14ac:dyDescent="0.35">
      <c r="A98" s="1"/>
      <c r="B98" s="1"/>
      <c r="C98" s="2"/>
      <c r="D98" s="2"/>
    </row>
    <row r="99" spans="1:4" x14ac:dyDescent="0.35">
      <c r="A99" s="1"/>
      <c r="B99" s="3"/>
      <c r="C99" s="4"/>
      <c r="D99" s="2"/>
    </row>
    <row r="100" spans="1:4" x14ac:dyDescent="0.35">
      <c r="A100" s="1"/>
      <c r="B100" s="3"/>
      <c r="C100" s="4"/>
      <c r="D100" s="2"/>
    </row>
    <row r="101" spans="1:4" x14ac:dyDescent="0.35">
      <c r="A101" s="1"/>
      <c r="B101" s="3"/>
      <c r="C101" s="4"/>
      <c r="D101" s="2"/>
    </row>
    <row r="102" spans="1:4" x14ac:dyDescent="0.35">
      <c r="A102" s="1"/>
      <c r="B102" s="3"/>
      <c r="C102" s="4"/>
      <c r="D102" s="2"/>
    </row>
    <row r="103" spans="1:4" x14ac:dyDescent="0.35">
      <c r="C103" s="6"/>
      <c r="D103" s="6"/>
    </row>
    <row r="104" spans="1:4" x14ac:dyDescent="0.35">
      <c r="C104" s="6"/>
      <c r="D104" s="6"/>
    </row>
    <row r="105" spans="1:4" x14ac:dyDescent="0.35">
      <c r="C105" s="6"/>
      <c r="D105" s="6"/>
    </row>
    <row r="106" spans="1:4" x14ac:dyDescent="0.35">
      <c r="C106" s="6"/>
      <c r="D106" s="6"/>
    </row>
    <row r="107" spans="1:4" x14ac:dyDescent="0.35">
      <c r="C107" s="6"/>
      <c r="D107" s="6"/>
    </row>
    <row r="108" spans="1:4" x14ac:dyDescent="0.35">
      <c r="C108" s="6"/>
      <c r="D108" s="6"/>
    </row>
    <row r="109" spans="1:4" x14ac:dyDescent="0.35">
      <c r="C109" s="6"/>
      <c r="D109" s="6"/>
    </row>
    <row r="110" spans="1:4" x14ac:dyDescent="0.35">
      <c r="C110" s="6"/>
      <c r="D110" s="6"/>
    </row>
    <row r="111" spans="1:4" x14ac:dyDescent="0.35">
      <c r="C111" s="6"/>
      <c r="D111" s="6"/>
    </row>
    <row r="112" spans="1:4" x14ac:dyDescent="0.35">
      <c r="C112" s="6"/>
      <c r="D112" s="6"/>
    </row>
    <row r="113" spans="3:4" x14ac:dyDescent="0.35">
      <c r="C113" s="6"/>
      <c r="D113" s="6"/>
    </row>
    <row r="114" spans="3:4" x14ac:dyDescent="0.35">
      <c r="C114" s="6"/>
      <c r="D114" s="6"/>
    </row>
    <row r="115" spans="3:4" x14ac:dyDescent="0.35">
      <c r="C115" s="6"/>
      <c r="D115" s="6"/>
    </row>
    <row r="116" spans="3:4" x14ac:dyDescent="0.35">
      <c r="C116" s="6"/>
      <c r="D116" s="6"/>
    </row>
    <row r="117" spans="3:4" x14ac:dyDescent="0.35">
      <c r="C117" s="6"/>
      <c r="D117" s="6"/>
    </row>
    <row r="118" spans="3:4" x14ac:dyDescent="0.35">
      <c r="C118" s="6"/>
      <c r="D118" s="6"/>
    </row>
    <row r="119" spans="3:4" x14ac:dyDescent="0.35">
      <c r="C119" s="6"/>
      <c r="D119" s="6"/>
    </row>
    <row r="120" spans="3:4" x14ac:dyDescent="0.35">
      <c r="C120" s="6"/>
      <c r="D120" s="6"/>
    </row>
    <row r="121" spans="3:4" x14ac:dyDescent="0.35">
      <c r="C121" s="6"/>
      <c r="D121" s="6"/>
    </row>
  </sheetData>
  <mergeCells count="1">
    <mergeCell ref="B1:D1"/>
  </mergeCells>
  <pageMargins left="0.70866141732283472" right="0.70866141732283472" top="0.35433070866141736" bottom="0.35433070866141736" header="0.31496062992125984" footer="0.31496062992125984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</vt:lpstr>
      <vt:lpstr>'1'!Nyomtatási_terület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Schnobl Krisztián</dc:creator>
  <cp:lastModifiedBy>Gabi</cp:lastModifiedBy>
  <cp:lastPrinted>2020-02-14T12:25:55Z</cp:lastPrinted>
  <dcterms:created xsi:type="dcterms:W3CDTF">2015-06-05T18:19:34Z</dcterms:created>
  <dcterms:modified xsi:type="dcterms:W3CDTF">2021-03-11T13:39:04Z</dcterms:modified>
</cp:coreProperties>
</file>