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Seven\Documents\nb 2016 kt ülés\20161213\"/>
    </mc:Choice>
  </mc:AlternateContent>
  <bookViews>
    <workbookView xWindow="0" yWindow="0" windowWidth="8940" windowHeight="10965" tabRatio="944" activeTab="6"/>
  </bookViews>
  <sheets>
    <sheet name="2. melléklet" sheetId="49" r:id="rId1"/>
    <sheet name="2a melléklet" sheetId="46" r:id="rId2"/>
    <sheet name="2b melléklet" sheetId="41" r:id="rId3"/>
    <sheet name="3. melléklet" sheetId="53" r:id="rId4"/>
    <sheet name="4. összesen melléklet" sheetId="48" r:id="rId5"/>
    <sheet name="4 önk melléklet" sheetId="43" r:id="rId6"/>
    <sheet name="4 melléklet" sheetId="45" r:id="rId7"/>
    <sheet name="5 melléklet" sheetId="50" r:id="rId8"/>
    <sheet name="6. melléklet" sheetId="52" r:id="rId9"/>
    <sheet name="8. melléklet" sheetId="55" r:id="rId10"/>
    <sheet name="10. melléklet" sheetId="44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10">'10. melléklet'!$1:$6</definedName>
    <definedName name="_xlnm.Print_Titles" localSheetId="1">'2a melléklet'!$1:$8</definedName>
    <definedName name="_xlnm.Print_Area" localSheetId="1">'2a melléklet'!$A$1:$M$19</definedName>
    <definedName name="_xlnm.Print_Area" localSheetId="2">'2b melléklet'!$A$1:$E$16</definedName>
    <definedName name="_xlnm.Print_Area" localSheetId="6">'4 melléklet'!$A$1:$G$47</definedName>
    <definedName name="_xlnm.Print_Area" localSheetId="5">'4 önk melléklet'!$A$1:$G$47</definedName>
    <definedName name="_xlnm.Print_Area" localSheetId="4">'4. összesen melléklet'!$A$1:$H$47</definedName>
    <definedName name="_xlnm.Print_Area" localSheetId="8">'6. melléklet'!$A$1:$J$22</definedName>
  </definedNames>
  <calcPr calcId="152511"/>
</workbook>
</file>

<file path=xl/calcChain.xml><?xml version="1.0" encoding="utf-8"?>
<calcChain xmlns="http://schemas.openxmlformats.org/spreadsheetml/2006/main">
  <c r="J21" i="52" l="1"/>
  <c r="F33" i="53"/>
  <c r="G33" i="53"/>
  <c r="H33" i="53"/>
  <c r="I33" i="53"/>
  <c r="J33" i="53"/>
  <c r="E33" i="53"/>
  <c r="E17" i="44"/>
  <c r="E41" i="44"/>
  <c r="E39" i="44"/>
  <c r="E35" i="44"/>
  <c r="E34" i="44"/>
  <c r="E33" i="44" s="1"/>
  <c r="E46" i="44" s="1"/>
  <c r="E24" i="44"/>
  <c r="E8" i="44"/>
  <c r="E29" i="44" s="1"/>
  <c r="O21" i="50"/>
  <c r="O15" i="50"/>
  <c r="H22" i="50"/>
  <c r="H16" i="50"/>
  <c r="G10" i="45"/>
  <c r="G31" i="43"/>
  <c r="G29" i="43" s="1"/>
  <c r="G18" i="43"/>
  <c r="G46" i="43" s="1"/>
  <c r="G10" i="43"/>
  <c r="G9" i="43" s="1"/>
  <c r="H18" i="48"/>
  <c r="H46" i="48" s="1"/>
  <c r="H9" i="48"/>
  <c r="H45" i="48" s="1"/>
  <c r="H47" i="48" s="1"/>
  <c r="H10" i="48"/>
  <c r="H29" i="48"/>
  <c r="H31" i="48"/>
  <c r="D5" i="41"/>
  <c r="M18" i="46"/>
  <c r="M48" i="49"/>
  <c r="M46" i="49" s="1"/>
  <c r="M14" i="49"/>
  <c r="M35" i="49"/>
  <c r="D13" i="45"/>
  <c r="D41" i="44"/>
  <c r="D39" i="44" s="1"/>
  <c r="D35" i="44"/>
  <c r="D34" i="44"/>
  <c r="D24" i="44"/>
  <c r="D8" i="44"/>
  <c r="D29" i="44" s="1"/>
  <c r="H21" i="52"/>
  <c r="L21" i="50"/>
  <c r="L15" i="50"/>
  <c r="D46" i="45"/>
  <c r="D47" i="45" s="1"/>
  <c r="D11" i="45"/>
  <c r="D12" i="45"/>
  <c r="D15" i="45"/>
  <c r="D16" i="45"/>
  <c r="D17" i="45"/>
  <c r="D19" i="45"/>
  <c r="D31" i="45"/>
  <c r="D32" i="45"/>
  <c r="D33" i="45"/>
  <c r="F11" i="43"/>
  <c r="F12" i="43"/>
  <c r="F13" i="43"/>
  <c r="F14" i="43"/>
  <c r="F15" i="43"/>
  <c r="F16" i="43"/>
  <c r="F17" i="43"/>
  <c r="F19" i="43"/>
  <c r="F20" i="43"/>
  <c r="F21" i="43"/>
  <c r="F22" i="43"/>
  <c r="F23" i="43"/>
  <c r="F24" i="43"/>
  <c r="F25" i="43"/>
  <c r="F26" i="43"/>
  <c r="F27" i="43"/>
  <c r="F28" i="43"/>
  <c r="F30" i="43"/>
  <c r="F32" i="43"/>
  <c r="F33" i="43"/>
  <c r="F35" i="43"/>
  <c r="F36" i="43"/>
  <c r="F37" i="43"/>
  <c r="F38" i="43"/>
  <c r="F39" i="43"/>
  <c r="F40" i="43"/>
  <c r="F41" i="43"/>
  <c r="F42" i="43"/>
  <c r="E31" i="43"/>
  <c r="E29" i="43" s="1"/>
  <c r="F29" i="43" s="1"/>
  <c r="E18" i="43"/>
  <c r="E46" i="43" s="1"/>
  <c r="D18" i="43"/>
  <c r="D46" i="43"/>
  <c r="F46" i="43" s="1"/>
  <c r="E10" i="43"/>
  <c r="E9" i="43" s="1"/>
  <c r="D10" i="43"/>
  <c r="D9" i="43" s="1"/>
  <c r="F31" i="48"/>
  <c r="E31" i="48"/>
  <c r="E29" i="48" s="1"/>
  <c r="E18" i="48"/>
  <c r="E46" i="48" s="1"/>
  <c r="D18" i="48"/>
  <c r="D46" i="48" s="1"/>
  <c r="E10" i="48"/>
  <c r="E9" i="48" s="1"/>
  <c r="D10" i="48"/>
  <c r="D9" i="48" s="1"/>
  <c r="G12" i="48"/>
  <c r="G13" i="48"/>
  <c r="G15" i="48"/>
  <c r="G16" i="48"/>
  <c r="G17" i="48"/>
  <c r="G19" i="48"/>
  <c r="G32" i="48"/>
  <c r="G11" i="48"/>
  <c r="D11" i="41"/>
  <c r="D13" i="41"/>
  <c r="D15" i="41"/>
  <c r="J14" i="49"/>
  <c r="J9" i="49"/>
  <c r="J7" i="49" s="1"/>
  <c r="J45" i="49" s="1"/>
  <c r="J54" i="49" s="1"/>
  <c r="G9" i="49"/>
  <c r="G7" i="49" s="1"/>
  <c r="G14" i="49"/>
  <c r="G45" i="49" s="1"/>
  <c r="G54" i="49" s="1"/>
  <c r="E15" i="50"/>
  <c r="E22" i="50"/>
  <c r="M9" i="49"/>
  <c r="M7" i="49"/>
  <c r="F20" i="48"/>
  <c r="G20" i="48" s="1"/>
  <c r="F21" i="48"/>
  <c r="G21" i="48" s="1"/>
  <c r="F22" i="48"/>
  <c r="G22" i="48" s="1"/>
  <c r="F23" i="48"/>
  <c r="G23" i="48" s="1"/>
  <c r="F24" i="48"/>
  <c r="G24" i="48" s="1"/>
  <c r="F25" i="48"/>
  <c r="G25" i="48" s="1"/>
  <c r="F26" i="48"/>
  <c r="G26" i="48" s="1"/>
  <c r="F27" i="48"/>
  <c r="G27" i="48"/>
  <c r="F28" i="48"/>
  <c r="G28" i="48" s="1"/>
  <c r="F30" i="48"/>
  <c r="F29" i="48" s="1"/>
  <c r="G33" i="48"/>
  <c r="F35" i="48"/>
  <c r="G35" i="48" s="1"/>
  <c r="F36" i="48"/>
  <c r="G36" i="48" s="1"/>
  <c r="F37" i="48"/>
  <c r="G37" i="48" s="1"/>
  <c r="F38" i="48"/>
  <c r="G38" i="48" s="1"/>
  <c r="F39" i="48"/>
  <c r="G39" i="48"/>
  <c r="F40" i="48"/>
  <c r="G40" i="48" s="1"/>
  <c r="F41" i="48"/>
  <c r="G41" i="48" s="1"/>
  <c r="F42" i="48"/>
  <c r="G42" i="48" s="1"/>
  <c r="F14" i="48"/>
  <c r="G14" i="48" s="1"/>
  <c r="M9" i="46"/>
  <c r="M10" i="46"/>
  <c r="M11" i="46"/>
  <c r="M12" i="46"/>
  <c r="M13" i="46"/>
  <c r="M14" i="46"/>
  <c r="M15" i="46"/>
  <c r="M16" i="46"/>
  <c r="M17" i="46"/>
  <c r="C19" i="46"/>
  <c r="D19" i="46"/>
  <c r="E19" i="46"/>
  <c r="F19" i="46"/>
  <c r="G19" i="46"/>
  <c r="H19" i="46"/>
  <c r="I19" i="46"/>
  <c r="J19" i="46"/>
  <c r="K19" i="46"/>
  <c r="L19" i="46"/>
  <c r="F10" i="43"/>
  <c r="D18" i="45"/>
  <c r="D10" i="45"/>
  <c r="D29" i="45"/>
  <c r="D43" i="45"/>
  <c r="D22" i="45"/>
  <c r="D34" i="45"/>
  <c r="D9" i="45"/>
  <c r="D38" i="45"/>
  <c r="D24" i="45"/>
  <c r="D41" i="45"/>
  <c r="D27" i="45"/>
  <c r="D30" i="45"/>
  <c r="D14" i="45"/>
  <c r="D25" i="45"/>
  <c r="D36" i="45"/>
  <c r="D20" i="45"/>
  <c r="D23" i="45"/>
  <c r="D26" i="45"/>
  <c r="D37" i="45"/>
  <c r="D42" i="45"/>
  <c r="D28" i="45"/>
  <c r="D35" i="45"/>
  <c r="D39" i="45"/>
  <c r="D40" i="45"/>
  <c r="D21" i="45"/>
  <c r="L22" i="50"/>
  <c r="F10" i="48"/>
  <c r="F9" i="48" s="1"/>
  <c r="F45" i="48" s="1"/>
  <c r="G30" i="48"/>
  <c r="G10" i="48"/>
  <c r="M19" i="46"/>
  <c r="D34" i="48" l="1"/>
  <c r="D45" i="48"/>
  <c r="D47" i="48" s="1"/>
  <c r="M45" i="49"/>
  <c r="M54" i="49" s="1"/>
  <c r="G31" i="48"/>
  <c r="F31" i="43"/>
  <c r="F18" i="43"/>
  <c r="D33" i="44"/>
  <c r="D46" i="44" s="1"/>
  <c r="O22" i="50"/>
  <c r="G29" i="48"/>
  <c r="F9" i="43"/>
  <c r="D34" i="43"/>
  <c r="D45" i="43"/>
  <c r="G34" i="43"/>
  <c r="G43" i="43" s="1"/>
  <c r="G45" i="43"/>
  <c r="G47" i="43" s="1"/>
  <c r="D43" i="48"/>
  <c r="E34" i="48"/>
  <c r="E43" i="48" s="1"/>
  <c r="E45" i="48"/>
  <c r="E47" i="48" s="1"/>
  <c r="E34" i="43"/>
  <c r="E43" i="43" s="1"/>
  <c r="E45" i="43"/>
  <c r="E47" i="43" s="1"/>
  <c r="F18" i="48"/>
  <c r="H34" i="48"/>
  <c r="H43" i="48" s="1"/>
  <c r="G9" i="48"/>
  <c r="G18" i="48"/>
  <c r="G45" i="48" l="1"/>
  <c r="F46" i="48"/>
  <c r="F34" i="48"/>
  <c r="F43" i="48" s="1"/>
  <c r="G43" i="48"/>
  <c r="D47" i="43"/>
  <c r="F47" i="43" s="1"/>
  <c r="F45" i="43"/>
  <c r="G34" i="48"/>
  <c r="D43" i="43"/>
  <c r="F43" i="43" s="1"/>
  <c r="F34" i="43"/>
  <c r="F47" i="48" l="1"/>
  <c r="G47" i="48" s="1"/>
  <c r="G46" i="48"/>
</calcChain>
</file>

<file path=xl/sharedStrings.xml><?xml version="1.0" encoding="utf-8"?>
<sst xmlns="http://schemas.openxmlformats.org/spreadsheetml/2006/main" count="534" uniqueCount="293">
  <si>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</si>
  <si>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</si>
  <si>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</si>
  <si>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</si>
  <si>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</si>
  <si>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</si>
  <si>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</si>
  <si>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</si>
  <si>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</si>
  <si>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 xml:space="preserve"> ezer Ft-ban</t>
  </si>
  <si>
    <t>Bírságok, egyéb pótlékok</t>
  </si>
  <si>
    <t>Nemesbük község Önkormányzata</t>
  </si>
  <si>
    <t>Bevétel</t>
  </si>
  <si>
    <t>Önkormányzat</t>
  </si>
  <si>
    <t>e Ft-ban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</si>
  <si>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</si>
  <si>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</si>
  <si>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</si>
  <si>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</si>
  <si>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</si>
  <si>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</si>
  <si>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</si>
  <si>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</si>
  <si>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</si>
  <si>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</si>
  <si>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</si>
  <si>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</si>
  <si>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</si>
  <si>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</si>
  <si>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</si>
  <si>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</si>
  <si>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</si>
  <si>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</si>
  <si>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</si>
  <si>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</si>
  <si>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</si>
  <si>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</si>
  <si>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</si>
  <si>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</si>
  <si>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</si>
  <si>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</si>
  <si>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</si>
  <si>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</si>
  <si>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</si>
  <si>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</si>
  <si>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</si>
  <si>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</si>
  <si>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</si>
  <si>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</si>
  <si>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</si>
  <si>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</si>
  <si>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</si>
  <si>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</si>
  <si>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</si>
  <si>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</si>
  <si>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</si>
  <si>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</si>
  <si>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</si>
  <si>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</si>
  <si>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</si>
  <si>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</si>
  <si>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</si>
  <si>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</si>
  <si>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</si>
  <si>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</si>
  <si>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</si>
  <si>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</si>
  <si>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</si>
  <si>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</si>
  <si>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</si>
  <si>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</si>
  <si>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</si>
  <si>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</si>
  <si>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</si>
  <si>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</si>
  <si>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</si>
  <si>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</si>
  <si>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</si>
  <si>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</si>
  <si>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</si>
  <si>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</si>
  <si>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</si>
  <si>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</si>
  <si>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</si>
  <si>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</si>
  <si>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</si>
  <si>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</si>
  <si>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</si>
  <si>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</si>
  <si>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</si>
  <si>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</si>
  <si>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</si>
  <si>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</si>
  <si>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</si>
  <si>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</si>
  <si>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</si>
  <si>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</si>
  <si>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</si>
  <si>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</si>
  <si>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</si>
  <si>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</si>
  <si>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</si>
  <si>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</si>
  <si>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</si>
  <si>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</si>
  <si>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</si>
  <si>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</si>
  <si>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</si>
  <si>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</si>
  <si>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</si>
  <si>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</si>
  <si>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</si>
  <si>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</si>
  <si>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</si>
  <si>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</si>
  <si>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</si>
  <si>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</si>
  <si>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</si>
  <si>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</si>
  <si>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</si>
  <si>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</si>
  <si>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</si>
  <si>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</si>
  <si>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</si>
  <si>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</si>
  <si>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</si>
  <si>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</si>
  <si>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</si>
  <si>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</si>
  <si>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</si>
  <si>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</si>
  <si>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</si>
  <si>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</si>
  <si>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</si>
  <si>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</si>
  <si>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</si>
  <si>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</si>
  <si>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</si>
  <si>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</si>
  <si>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Óvodához hozzájárulás</t>
  </si>
  <si>
    <t>IKSZT</t>
  </si>
  <si>
    <t>Közmunka</t>
  </si>
  <si>
    <t>ÖNKORM. BEVÉT. ÖSSZESEN</t>
  </si>
  <si>
    <t>Önkorm</t>
  </si>
  <si>
    <t>Mindösszesen</t>
  </si>
  <si>
    <t>adatok ezer</t>
  </si>
  <si>
    <t>bevételei forrásonként</t>
  </si>
  <si>
    <t>forintban</t>
  </si>
  <si>
    <t>Bevételi forrás megnevezése</t>
  </si>
  <si>
    <t>eredeti előirányzat</t>
  </si>
  <si>
    <t>működési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</si>
  <si>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</si>
  <si>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</si>
  <si>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</si>
  <si>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</si>
  <si>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</si>
  <si>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</si>
  <si>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</si>
  <si>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II. Kapott támogatások (önkorm.ktgvetési</t>
  </si>
  <si>
    <t xml:space="preserve">támogatása) összesen </t>
  </si>
  <si>
    <t>1.Önkormányzati hivatal működésnek támogatása</t>
  </si>
  <si>
    <t xml:space="preserve">    2.Zöldterülettel kapcs. Támogatások</t>
  </si>
  <si>
    <t xml:space="preserve">    3.Közvilágítás fenntartásának támogatása</t>
  </si>
  <si>
    <t>4.Köztemető fenntartásával kapcs. Feladatok tám.</t>
  </si>
  <si>
    <t>5.Közutak fenntartásának támogatása</t>
  </si>
  <si>
    <t>6.Beszámítás összege</t>
  </si>
  <si>
    <t>7.Egyéb kötelező önkormányzati feladatok támogatása</t>
  </si>
  <si>
    <t>8.Óvodapedagógusok bér támogatása</t>
  </si>
  <si>
    <t>9.Óvodapedagógusok munkáját közvetlenül segítők</t>
  </si>
  <si>
    <t>támogatása</t>
  </si>
  <si>
    <t>10.Óvodaműködtetési támogatás</t>
  </si>
  <si>
    <t>11.Óvodapedagógusok pótlólagos összeg</t>
  </si>
  <si>
    <t xml:space="preserve">12.Ingyenes és kedvezményes gyermekétkeztetés 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</si>
  <si>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</si>
  <si>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</si>
  <si>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</si>
  <si>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</si>
  <si>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</si>
  <si>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</si>
  <si>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</si>
  <si>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</si>
  <si>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 xml:space="preserve">   1.2 Önkormányzatok sajátos felhalmozási és</t>
  </si>
  <si>
    <t>tőke bevételei</t>
  </si>
  <si>
    <t>2.Támogatás értékű felhalmozási bevétel</t>
  </si>
  <si>
    <t>3.Felhalmozási célú pénzeszköz átvétel ÁHT-n kívülről</t>
  </si>
  <si>
    <t>Költségvetési bevételek összesen:</t>
  </si>
  <si>
    <t>A(I.+II.+III.+IV)</t>
  </si>
  <si>
    <t>V.Költségvetési hiány belső finanszírozására szolgáló</t>
  </si>
  <si>
    <t>pénzforgalom nélküli bevételek</t>
  </si>
  <si>
    <t>Előző év pénzmaradványának igénybevétele</t>
  </si>
  <si>
    <t>1.működési célra</t>
  </si>
  <si>
    <t>2.felhalmozási célra</t>
  </si>
  <si>
    <t>B.</t>
  </si>
  <si>
    <t>B.Költségvetési hiány belső finanszírozására szolgáló</t>
  </si>
  <si>
    <t>pénzforgalom nélküli bevételek össszesen (V.)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</si>
  <si>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</si>
  <si>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</si>
  <si>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</si>
  <si>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</si>
  <si>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</si>
  <si>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</si>
  <si>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</si>
  <si>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</si>
  <si>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Támogatásértékű támogatások</t>
  </si>
  <si>
    <t>ÁHT-n kívüli pénze. Átadás</t>
  </si>
  <si>
    <t>Előző évi működési célú pénzmaradvány igénybevétel</t>
  </si>
  <si>
    <t>Támogatásértékű pénze. Átadás</t>
  </si>
  <si>
    <t>Tartalék</t>
  </si>
  <si>
    <t>Működési bevétel összesen:</t>
  </si>
  <si>
    <t>Működési költségvetés összesen:</t>
  </si>
  <si>
    <t>Felhalmozási és tőkejellegű bevétel</t>
  </si>
  <si>
    <t>Felújítási kiadások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</si>
  <si>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</si>
  <si>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</si>
  <si>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</si>
  <si>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</si>
  <si>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</si>
  <si>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Önkormányzata</t>
  </si>
  <si>
    <t>Szakfeladat</t>
  </si>
  <si>
    <t>Megnevezése</t>
  </si>
  <si>
    <t>(adatok e Ft-ban)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</si>
  <si>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</si>
  <si>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</si>
  <si>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</si>
  <si>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</si>
  <si>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 xml:space="preserve">IV.Közponosított előirányzat bevételek              </t>
  </si>
  <si>
    <t xml:space="preserve"> Az önkormányzati költségvetési szervhez nem tartozó feladatok cím 2016. évi tervezett</t>
  </si>
  <si>
    <t>2016. évi helyi adó bevétel</t>
  </si>
  <si>
    <t>NEMESBÜK KÖZSÉG ÖNKORMÁNYZAT 2016. ÉVI KÖLTSÉGVETÉSE</t>
  </si>
  <si>
    <t>NEMESBÜK ÖNKORMÁNYZAT 2016. ÉVI KÖLTSÉGVETÉSE</t>
  </si>
  <si>
    <t>Beruházás, felújítás</t>
  </si>
  <si>
    <t>Az önkormányzat 2016. évi működési és felhalmozás célú bevételei és kiadásai tájékoztató jelleggel mérlegszerűen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</si>
  <si>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</si>
  <si>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</si>
  <si>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</si>
  <si>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</si>
  <si>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</si>
  <si>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</si>
  <si>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Társadalom és szociálpolitikai juttatások előirányzata 2016.év</t>
  </si>
  <si>
    <t>2016.évi várható kiadásai és bevételei kiemelt előirányzatonként</t>
  </si>
  <si>
    <t>EU-s társfinanszírozott programok, projektek kiadásai</t>
  </si>
  <si>
    <t>2016. évi eredeti előirányzat</t>
  </si>
  <si>
    <t>módosított előirányzat</t>
  </si>
  <si>
    <t>2016. évi módosított előirányzat</t>
  </si>
  <si>
    <t>Köztemető</t>
  </si>
  <si>
    <t>Szennyvíz gyűjtése</t>
  </si>
  <si>
    <t>Gyermekvédelmi támogatás</t>
  </si>
  <si>
    <t>Óvodai intézményi étkeztetés</t>
  </si>
  <si>
    <t>Talajterhelési díj</t>
  </si>
  <si>
    <t>Módosított előirányzat</t>
  </si>
  <si>
    <t>Önkormányzati feladathoz tartozó feladatok cím előirányzatai 2016.évben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</si>
  <si>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</si>
  <si>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</si>
  <si>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</si>
  <si>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</si>
  <si>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</si>
  <si>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</si>
  <si>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</si>
  <si>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</si>
  <si>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</si>
  <si>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Zöldterület</t>
  </si>
  <si>
    <t>Közvilágítás</t>
  </si>
  <si>
    <t>Háziorvosi alapell.</t>
  </si>
  <si>
    <t>Település hulladék</t>
  </si>
  <si>
    <t>Közművelődési int.</t>
  </si>
  <si>
    <t>Könyvtári állomány gyarapítása</t>
  </si>
  <si>
    <t>Iskolai étkezés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</si>
  <si>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</si>
  <si>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</si>
  <si>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</si>
  <si>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</si>
  <si>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</si>
  <si>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</si>
  <si>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</si>
  <si>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</si>
  <si>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Szennyvíz eszközei</t>
  </si>
  <si>
    <t>Kisértékű eszközök</t>
  </si>
  <si>
    <t>Áfa</t>
  </si>
  <si>
    <t>Felhalmozási kiadások összesen</t>
  </si>
  <si>
    <t>Konyha</t>
  </si>
  <si>
    <t>Beruházás</t>
  </si>
  <si>
    <t>2. melléklet a 17/2016.(XII.15.)önkormányzati rendelethez, bevételek részletezése címenként</t>
  </si>
  <si>
    <t xml:space="preserve">  2/a melléklet a 17/2016.(XII.15.)önkormányzati rendelethez</t>
  </si>
  <si>
    <t>Önkormányzat bevételei szakfeladatonként</t>
  </si>
  <si>
    <t>2/b melléklet a 17/2016.(XII.15.)önkormányzati rendelethez</t>
  </si>
  <si>
    <t>3. melléklet a 17/2016.(XII.15.)önkormányzati rendelethez</t>
  </si>
  <si>
    <t>Várható kiadások jogcímenként</t>
  </si>
  <si>
    <t xml:space="preserve"> 4.melléklet a 17/2016.(XII.15.)önkormányzati rendelethez</t>
  </si>
  <si>
    <t>4. melléklet a 17/2016.(XII.15.)önkormányzati rendelethez</t>
  </si>
  <si>
    <t>5. melléklet a 17/2016.(XII.15.)önkormányzati rendelethez</t>
  </si>
  <si>
    <t>6. melléklet a 17/2016.(XII.15.)önkormányzati rendelethez</t>
  </si>
  <si>
    <t>8. melléklet a 17/2016.(XII.15.)önkormányzati rendelethez</t>
  </si>
  <si>
    <t>10. melléklet a 17/2016.(XII.15.)önkormányzati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</si>
</sst>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#"/>
  </numFmts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14" fillId="4" borderId="0" applyNumberFormat="0" applyBorder="0" applyAlignment="0" applyProtection="0"/>
    <xf numFmtId="0" fontId="15" fillId="18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1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19" borderId="0" applyNumberFormat="0" applyBorder="0" applyAlignment="0" applyProtection="0"/>
    <xf numFmtId="0" fontId="20" fillId="18" borderId="1" applyNumberFormat="0" applyAlignment="0" applyProtection="0"/>
  </cellStyleXfs>
  <cellXfs count="56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0" borderId="12" xfId="0" applyNumberFormat="1" applyFont="1" applyFill="1" applyBorder="1" applyAlignment="1">
      <alignment vertical="center" wrapText="1"/>
    </xf>
    <xf numFmtId="3" fontId="2" fillId="20" borderId="11" xfId="0" applyNumberFormat="1" applyFont="1" applyFill="1" applyBorder="1" applyAlignment="1">
      <alignment vertical="center" wrapText="1"/>
    </xf>
    <xf numFmtId="3" fontId="2" fillId="20" borderId="13" xfId="0" applyNumberFormat="1" applyFont="1" applyFill="1" applyBorder="1" applyAlignment="1">
      <alignment horizontal="center" vertical="center" wrapText="1"/>
    </xf>
    <xf numFmtId="0" fontId="2" fillId="20" borderId="14" xfId="0" applyFont="1" applyFill="1" applyBorder="1" applyAlignment="1">
      <alignment horizontal="center" vertical="center" wrapText="1"/>
    </xf>
    <xf numFmtId="3" fontId="2" fillId="20" borderId="15" xfId="0" applyNumberFormat="1" applyFont="1" applyFill="1" applyBorder="1" applyAlignment="1">
      <alignment horizontal="center" vertical="center" wrapText="1"/>
    </xf>
    <xf numFmtId="3" fontId="2" fillId="20" borderId="1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2" fillId="1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2" fillId="2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2" fillId="20" borderId="23" xfId="0" applyFont="1" applyFill="1" applyBorder="1" applyAlignment="1">
      <alignment horizontal="center" vertical="center"/>
    </xf>
    <xf numFmtId="3" fontId="2" fillId="20" borderId="29" xfId="0" applyNumberFormat="1" applyFont="1" applyFill="1" applyBorder="1" applyAlignment="1">
      <alignment horizontal="right" vertical="center" wrapText="1"/>
    </xf>
    <xf numFmtId="165" fontId="27" fillId="0" borderId="0" xfId="32" applyNumberFormat="1" applyFont="1" applyFill="1" applyAlignment="1">
      <alignment vertical="center" wrapText="1"/>
    </xf>
    <xf numFmtId="0" fontId="30" fillId="0" borderId="0" xfId="32" applyFont="1" applyFill="1" applyAlignment="1">
      <alignment vertical="center"/>
    </xf>
    <xf numFmtId="0" fontId="29" fillId="0" borderId="30" xfId="32" applyFont="1" applyFill="1" applyBorder="1" applyAlignment="1" applyProtection="1">
      <alignment vertical="center"/>
    </xf>
    <xf numFmtId="0" fontId="29" fillId="0" borderId="31" xfId="32" applyFont="1" applyFill="1" applyBorder="1" applyAlignment="1" applyProtection="1">
      <alignment vertical="center"/>
    </xf>
    <xf numFmtId="0" fontId="29" fillId="0" borderId="0" xfId="32" applyFont="1" applyFill="1" applyAlignment="1" applyProtection="1">
      <alignment vertical="center"/>
    </xf>
    <xf numFmtId="0" fontId="31" fillId="0" borderId="0" xfId="32" applyFont="1" applyFill="1" applyAlignment="1">
      <alignment vertical="center"/>
    </xf>
    <xf numFmtId="0" fontId="29" fillId="0" borderId="32" xfId="32" applyFont="1" applyFill="1" applyBorder="1" applyAlignment="1" applyProtection="1">
      <alignment horizontal="center" vertical="center" wrapText="1"/>
    </xf>
    <xf numFmtId="0" fontId="29" fillId="0" borderId="29" xfId="32" applyFont="1" applyFill="1" applyBorder="1" applyAlignment="1" applyProtection="1">
      <alignment horizontal="center" vertical="center" wrapText="1"/>
    </xf>
    <xf numFmtId="0" fontId="24" fillId="0" borderId="0" xfId="32" applyFill="1" applyAlignment="1">
      <alignment vertical="center" wrapText="1"/>
    </xf>
    <xf numFmtId="0" fontId="32" fillId="0" borderId="23" xfId="32" applyFont="1" applyFill="1" applyBorder="1" applyAlignment="1" applyProtection="1">
      <alignment horizontal="center" vertical="center" wrapText="1"/>
    </xf>
    <xf numFmtId="0" fontId="32" fillId="0" borderId="32" xfId="32" applyFont="1" applyFill="1" applyBorder="1" applyAlignment="1" applyProtection="1">
      <alignment horizontal="center" vertical="center" wrapText="1"/>
    </xf>
    <xf numFmtId="0" fontId="30" fillId="0" borderId="0" xfId="32" applyFont="1" applyFill="1" applyAlignment="1">
      <alignment horizontal="center" vertical="center" wrapText="1"/>
    </xf>
    <xf numFmtId="0" fontId="33" fillId="0" borderId="33" xfId="32" applyFont="1" applyFill="1" applyBorder="1" applyAlignment="1" applyProtection="1">
      <alignment horizontal="center" vertical="center" wrapText="1"/>
    </xf>
    <xf numFmtId="0" fontId="34" fillId="0" borderId="34" xfId="32" applyFont="1" applyFill="1" applyBorder="1" applyAlignment="1" applyProtection="1">
      <alignment horizontal="center" vertical="center" wrapText="1"/>
    </xf>
    <xf numFmtId="0" fontId="35" fillId="0" borderId="0" xfId="32" applyFont="1" applyFill="1" applyAlignment="1">
      <alignment vertical="center" wrapText="1"/>
    </xf>
    <xf numFmtId="0" fontId="32" fillId="0" borderId="27" xfId="32" applyFont="1" applyFill="1" applyBorder="1" applyAlignment="1" applyProtection="1">
      <alignment horizontal="center" vertical="center" wrapText="1"/>
    </xf>
    <xf numFmtId="49" fontId="36" fillId="0" borderId="28" xfId="32" applyNumberFormat="1" applyFont="1" applyFill="1" applyBorder="1" applyAlignment="1" applyProtection="1">
      <alignment horizontal="center" vertical="center" wrapText="1"/>
    </xf>
    <xf numFmtId="0" fontId="36" fillId="0" borderId="28" xfId="36" applyFont="1" applyFill="1" applyBorder="1" applyAlignment="1" applyProtection="1">
      <alignment horizontal="left" vertical="center" wrapText="1" indent="1"/>
    </xf>
    <xf numFmtId="165" fontId="26" fillId="0" borderId="35" xfId="32" applyNumberFormat="1" applyFont="1" applyFill="1" applyBorder="1" applyAlignment="1" applyProtection="1">
      <alignment vertical="center" wrapText="1"/>
      <protection locked="0"/>
    </xf>
    <xf numFmtId="0" fontId="32" fillId="0" borderId="10" xfId="32" applyFont="1" applyFill="1" applyBorder="1" applyAlignment="1" applyProtection="1">
      <alignment horizontal="center" vertical="center" wrapText="1"/>
    </xf>
    <xf numFmtId="49" fontId="36" fillId="0" borderId="11" xfId="32" applyNumberFormat="1" applyFont="1" applyFill="1" applyBorder="1" applyAlignment="1" applyProtection="1">
      <alignment horizontal="center" vertical="center" wrapText="1"/>
    </xf>
    <xf numFmtId="0" fontId="36" fillId="0" borderId="11" xfId="36" applyFont="1" applyFill="1" applyBorder="1" applyAlignment="1" applyProtection="1">
      <alignment horizontal="left" vertical="center" wrapText="1" indent="1"/>
    </xf>
    <xf numFmtId="165" fontId="26" fillId="0" borderId="36" xfId="32" applyNumberFormat="1" applyFont="1" applyFill="1" applyBorder="1" applyAlignment="1" applyProtection="1">
      <alignment vertical="center" wrapText="1"/>
      <protection locked="0"/>
    </xf>
    <xf numFmtId="0" fontId="36" fillId="0" borderId="14" xfId="36" applyFont="1" applyFill="1" applyBorder="1" applyAlignment="1" applyProtection="1">
      <alignment horizontal="left" vertical="center" wrapText="1" indent="1"/>
    </xf>
    <xf numFmtId="0" fontId="32" fillId="0" borderId="24" xfId="32" applyFont="1" applyFill="1" applyBorder="1" applyAlignment="1" applyProtection="1">
      <alignment horizontal="center" vertical="center" wrapText="1"/>
    </xf>
    <xf numFmtId="165" fontId="26" fillId="0" borderId="16" xfId="32" applyNumberFormat="1" applyFont="1" applyFill="1" applyBorder="1" applyAlignment="1" applyProtection="1">
      <alignment vertical="center" wrapText="1"/>
      <protection locked="0"/>
    </xf>
    <xf numFmtId="0" fontId="37" fillId="0" borderId="0" xfId="32" applyFont="1" applyFill="1" applyAlignment="1">
      <alignment vertical="center" wrapText="1"/>
    </xf>
    <xf numFmtId="0" fontId="32" fillId="0" borderId="19" xfId="32" applyFont="1" applyFill="1" applyBorder="1" applyAlignment="1" applyProtection="1">
      <alignment horizontal="center" vertical="center" wrapText="1"/>
    </xf>
    <xf numFmtId="49" fontId="36" fillId="0" borderId="25" xfId="32" applyNumberFormat="1" applyFont="1" applyFill="1" applyBorder="1" applyAlignment="1" applyProtection="1">
      <alignment horizontal="center" vertical="center" wrapText="1"/>
    </xf>
    <xf numFmtId="165" fontId="26" fillId="0" borderId="13" xfId="32" applyNumberFormat="1" applyFont="1" applyFill="1" applyBorder="1" applyAlignment="1" applyProtection="1">
      <alignment vertical="center" wrapText="1"/>
      <protection locked="0"/>
    </xf>
    <xf numFmtId="0" fontId="33" fillId="0" borderId="32" xfId="32" applyFont="1" applyFill="1" applyBorder="1" applyAlignment="1" applyProtection="1">
      <alignment horizontal="center" vertical="center" wrapText="1"/>
    </xf>
    <xf numFmtId="0" fontId="34" fillId="0" borderId="32" xfId="32" applyFont="1" applyFill="1" applyBorder="1" applyAlignment="1" applyProtection="1">
      <alignment horizontal="left" vertical="center" wrapText="1" indent="1"/>
    </xf>
    <xf numFmtId="165" fontId="34" fillId="0" borderId="29" xfId="32" applyNumberFormat="1" applyFont="1" applyFill="1" applyBorder="1" applyAlignment="1" applyProtection="1">
      <alignment vertical="center" wrapText="1"/>
    </xf>
    <xf numFmtId="0" fontId="32" fillId="0" borderId="20" xfId="32" applyFont="1" applyFill="1" applyBorder="1" applyAlignment="1" applyProtection="1">
      <alignment horizontal="center" vertical="center" wrapText="1"/>
    </xf>
    <xf numFmtId="49" fontId="36" fillId="0" borderId="21" xfId="32" applyNumberFormat="1" applyFont="1" applyFill="1" applyBorder="1" applyAlignment="1" applyProtection="1">
      <alignment horizontal="center" vertical="center" wrapText="1"/>
    </xf>
    <xf numFmtId="0" fontId="36" fillId="0" borderId="21" xfId="36" applyFont="1" applyFill="1" applyBorder="1" applyAlignment="1" applyProtection="1">
      <alignment horizontal="left" vertical="center" wrapText="1" indent="1"/>
    </xf>
    <xf numFmtId="165" fontId="26" fillId="0" borderId="37" xfId="32" applyNumberFormat="1" applyFont="1" applyFill="1" applyBorder="1" applyAlignment="1" applyProtection="1">
      <alignment vertical="center" wrapText="1"/>
      <protection locked="0"/>
    </xf>
    <xf numFmtId="0" fontId="36" fillId="0" borderId="25" xfId="36" applyFont="1" applyFill="1" applyBorder="1" applyAlignment="1" applyProtection="1">
      <alignment horizontal="left" vertical="center" wrapText="1" indent="1"/>
    </xf>
    <xf numFmtId="0" fontId="34" fillId="0" borderId="23" xfId="32" applyFont="1" applyFill="1" applyBorder="1" applyAlignment="1" applyProtection="1">
      <alignment horizontal="center" vertical="center" wrapText="1"/>
    </xf>
    <xf numFmtId="0" fontId="34" fillId="0" borderId="32" xfId="36" applyFont="1" applyFill="1" applyBorder="1" applyAlignment="1" applyProtection="1">
      <alignment horizontal="left" vertical="center" wrapText="1" indent="1"/>
    </xf>
    <xf numFmtId="165" fontId="34" fillId="0" borderId="29" xfId="32" applyNumberFormat="1" applyFont="1" applyFill="1" applyBorder="1" applyAlignment="1" applyProtection="1">
      <alignment vertical="center" wrapText="1"/>
      <protection locked="0"/>
    </xf>
    <xf numFmtId="0" fontId="33" fillId="0" borderId="38" xfId="32" applyFont="1" applyFill="1" applyBorder="1" applyAlignment="1" applyProtection="1">
      <alignment horizontal="center" vertical="center" wrapText="1"/>
    </xf>
    <xf numFmtId="49" fontId="34" fillId="0" borderId="32" xfId="36" applyNumberFormat="1" applyFont="1" applyFill="1" applyBorder="1" applyAlignment="1" applyProtection="1">
      <alignment horizontal="left" vertical="center" wrapText="1" indent="1"/>
    </xf>
    <xf numFmtId="49" fontId="36" fillId="0" borderId="21" xfId="36" applyNumberFormat="1" applyFont="1" applyFill="1" applyBorder="1" applyAlignment="1" applyProtection="1">
      <alignment horizontal="left" vertical="center" wrapText="1" indent="1"/>
    </xf>
    <xf numFmtId="0" fontId="26" fillId="0" borderId="21" xfId="36" applyFont="1" applyFill="1" applyBorder="1" applyAlignment="1" applyProtection="1">
      <alignment horizontal="left" vertical="center" wrapText="1" indent="1"/>
    </xf>
    <xf numFmtId="165" fontId="34" fillId="0" borderId="16" xfId="32" applyNumberFormat="1" applyFont="1" applyFill="1" applyBorder="1" applyAlignment="1" applyProtection="1">
      <alignment vertical="center" wrapText="1"/>
      <protection locked="0"/>
    </xf>
    <xf numFmtId="49" fontId="36" fillId="0" borderId="25" xfId="36" applyNumberFormat="1" applyFont="1" applyFill="1" applyBorder="1" applyAlignment="1" applyProtection="1">
      <alignment horizontal="left" vertical="center" wrapText="1" indent="1"/>
    </xf>
    <xf numFmtId="0" fontId="26" fillId="0" borderId="14" xfId="36" applyFont="1" applyFill="1" applyBorder="1" applyAlignment="1" applyProtection="1">
      <alignment horizontal="left" vertical="center" wrapText="1" indent="1"/>
    </xf>
    <xf numFmtId="165" fontId="34" fillId="0" borderId="13" xfId="32" applyNumberFormat="1" applyFont="1" applyFill="1" applyBorder="1" applyAlignment="1" applyProtection="1">
      <alignment vertical="center" wrapText="1"/>
      <protection locked="0"/>
    </xf>
    <xf numFmtId="0" fontId="38" fillId="0" borderId="23" xfId="32" applyFont="1" applyBorder="1" applyAlignment="1" applyProtection="1">
      <alignment horizontal="center" vertical="center" wrapText="1"/>
    </xf>
    <xf numFmtId="0" fontId="39" fillId="0" borderId="32" xfId="32" applyFont="1" applyBorder="1" applyAlignment="1" applyProtection="1">
      <alignment horizontal="center" wrapText="1"/>
    </xf>
    <xf numFmtId="0" fontId="39" fillId="0" borderId="38" xfId="32" applyFont="1" applyBorder="1" applyAlignment="1" applyProtection="1">
      <alignment horizontal="center" wrapText="1"/>
    </xf>
    <xf numFmtId="0" fontId="34" fillId="0" borderId="38" xfId="36" applyFont="1" applyFill="1" applyBorder="1" applyAlignment="1" applyProtection="1">
      <alignment horizontal="left" vertical="center" wrapText="1" indent="1"/>
    </xf>
    <xf numFmtId="0" fontId="40" fillId="0" borderId="38" xfId="32" applyFont="1" applyBorder="1" applyAlignment="1" applyProtection="1">
      <alignment horizontal="center" wrapText="1"/>
    </xf>
    <xf numFmtId="0" fontId="41" fillId="0" borderId="38" xfId="32" applyFont="1" applyBorder="1" applyAlignment="1" applyProtection="1">
      <alignment horizontal="left" wrapText="1" indent="1"/>
    </xf>
    <xf numFmtId="0" fontId="36" fillId="0" borderId="39" xfId="32" applyFont="1" applyFill="1" applyBorder="1" applyAlignment="1" applyProtection="1">
      <alignment horizontal="center" vertical="center" wrapText="1"/>
    </xf>
    <xf numFmtId="0" fontId="36" fillId="0" borderId="0" xfId="32" applyFont="1" applyFill="1" applyBorder="1" applyAlignment="1" applyProtection="1">
      <alignment horizontal="center" vertical="center" wrapText="1"/>
    </xf>
    <xf numFmtId="0" fontId="29" fillId="0" borderId="0" xfId="32" applyFont="1" applyFill="1" applyBorder="1" applyAlignment="1" applyProtection="1">
      <alignment horizontal="left" vertical="center" wrapText="1" indent="1"/>
    </xf>
    <xf numFmtId="0" fontId="29" fillId="0" borderId="40" xfId="32" applyFont="1" applyFill="1" applyBorder="1" applyAlignment="1" applyProtection="1">
      <alignment horizontal="left" vertical="center" wrapText="1" indent="1"/>
    </xf>
    <xf numFmtId="0" fontId="36" fillId="0" borderId="39" xfId="32" applyFont="1" applyFill="1" applyBorder="1" applyAlignment="1" applyProtection="1">
      <alignment horizontal="left" vertical="center" wrapText="1"/>
    </xf>
    <xf numFmtId="0" fontId="36" fillId="0" borderId="0" xfId="32" applyFont="1" applyFill="1" applyBorder="1" applyAlignment="1" applyProtection="1">
      <alignment vertical="center" wrapText="1"/>
    </xf>
    <xf numFmtId="0" fontId="36" fillId="0" borderId="40" xfId="32" applyFont="1" applyFill="1" applyBorder="1" applyAlignment="1" applyProtection="1">
      <alignment vertical="center" wrapText="1"/>
    </xf>
    <xf numFmtId="0" fontId="32" fillId="0" borderId="32" xfId="36" applyFont="1" applyFill="1" applyBorder="1" applyAlignment="1" applyProtection="1">
      <alignment horizontal="left" vertical="center" wrapText="1" indent="1"/>
    </xf>
    <xf numFmtId="0" fontId="32" fillId="0" borderId="32" xfId="36" applyFont="1" applyFill="1" applyBorder="1" applyAlignment="1" applyProtection="1">
      <alignment vertical="center" wrapText="1"/>
    </xf>
    <xf numFmtId="0" fontId="42" fillId="0" borderId="0" xfId="32" applyFont="1" applyFill="1" applyAlignment="1">
      <alignment vertical="center" wrapText="1"/>
    </xf>
    <xf numFmtId="0" fontId="34" fillId="0" borderId="20" xfId="32" applyFont="1" applyFill="1" applyBorder="1" applyAlignment="1" applyProtection="1">
      <alignment horizontal="center" vertical="center" wrapText="1"/>
    </xf>
    <xf numFmtId="0" fontId="34" fillId="0" borderId="10" xfId="32" applyFont="1" applyFill="1" applyBorder="1" applyAlignment="1" applyProtection="1">
      <alignment horizontal="center" vertical="center" wrapText="1"/>
    </xf>
    <xf numFmtId="49" fontId="36" fillId="0" borderId="11" xfId="36" applyNumberFormat="1" applyFont="1" applyFill="1" applyBorder="1" applyAlignment="1" applyProtection="1">
      <alignment horizontal="left" vertical="center" wrapText="1" indent="1"/>
    </xf>
    <xf numFmtId="0" fontId="34" fillId="0" borderId="19" xfId="32" applyFont="1" applyFill="1" applyBorder="1" applyAlignment="1" applyProtection="1">
      <alignment horizontal="center" vertical="center" wrapText="1"/>
    </xf>
    <xf numFmtId="0" fontId="32" fillId="0" borderId="23" xfId="36" applyFont="1" applyFill="1" applyBorder="1" applyAlignment="1" applyProtection="1">
      <alignment horizontal="left" vertical="center" wrapText="1" indent="1"/>
    </xf>
    <xf numFmtId="0" fontId="36" fillId="0" borderId="32" xfId="32" applyFont="1" applyFill="1" applyBorder="1" applyAlignment="1" applyProtection="1">
      <alignment horizontal="center" vertical="center" wrapText="1"/>
    </xf>
    <xf numFmtId="0" fontId="29" fillId="0" borderId="32" xfId="32" applyFont="1" applyFill="1" applyBorder="1" applyAlignment="1" applyProtection="1">
      <alignment horizontal="left" vertical="center" wrapText="1" indent="1"/>
    </xf>
    <xf numFmtId="0" fontId="24" fillId="0" borderId="39" xfId="32" applyFill="1" applyBorder="1" applyAlignment="1" applyProtection="1">
      <alignment horizontal="left" vertical="center" wrapText="1"/>
    </xf>
    <xf numFmtId="0" fontId="24" fillId="0" borderId="0" xfId="32" applyFill="1" applyBorder="1" applyAlignment="1" applyProtection="1">
      <alignment vertical="center" wrapText="1"/>
    </xf>
    <xf numFmtId="0" fontId="24" fillId="0" borderId="40" xfId="32" applyFill="1" applyBorder="1" applyAlignment="1" applyProtection="1">
      <alignment vertical="center" wrapText="1"/>
    </xf>
    <xf numFmtId="0" fontId="31" fillId="0" borderId="34" xfId="32" applyFont="1" applyFill="1" applyBorder="1" applyAlignment="1" applyProtection="1">
      <alignment horizontal="left" vertical="center"/>
    </xf>
    <xf numFmtId="0" fontId="43" fillId="0" borderId="34" xfId="32" applyFont="1" applyFill="1" applyBorder="1" applyAlignment="1" applyProtection="1">
      <alignment vertical="center" wrapText="1"/>
    </xf>
    <xf numFmtId="0" fontId="31" fillId="0" borderId="38" xfId="32" applyFont="1" applyFill="1" applyBorder="1" applyAlignment="1" applyProtection="1">
      <alignment vertical="center" wrapText="1"/>
    </xf>
    <xf numFmtId="0" fontId="32" fillId="0" borderId="29" xfId="32" applyFont="1" applyFill="1" applyBorder="1" applyAlignment="1" applyProtection="1">
      <alignment horizontal="right" vertical="center" wrapText="1"/>
    </xf>
    <xf numFmtId="0" fontId="31" fillId="0" borderId="23" xfId="32" applyFont="1" applyFill="1" applyBorder="1" applyAlignment="1" applyProtection="1">
      <alignment horizontal="left" vertical="center"/>
    </xf>
    <xf numFmtId="0" fontId="43" fillId="0" borderId="41" xfId="32" applyFont="1" applyFill="1" applyBorder="1" applyAlignment="1" applyProtection="1">
      <alignment vertical="center" wrapText="1"/>
    </xf>
    <xf numFmtId="0" fontId="31" fillId="0" borderId="29" xfId="32" applyFont="1" applyFill="1" applyBorder="1" applyAlignment="1" applyProtection="1">
      <alignment horizontal="center" vertical="center" wrapText="1"/>
    </xf>
    <xf numFmtId="0" fontId="24" fillId="0" borderId="0" xfId="32" applyFill="1" applyAlignment="1">
      <alignment horizontal="left" vertical="center" wrapText="1"/>
    </xf>
    <xf numFmtId="3" fontId="2" fillId="20" borderId="42" xfId="0" applyNumberFormat="1" applyFont="1" applyFill="1" applyBorder="1" applyAlignment="1">
      <alignment horizontal="center" vertical="center" wrapText="1"/>
    </xf>
    <xf numFmtId="3" fontId="2" fillId="20" borderId="43" xfId="0" applyNumberFormat="1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horizontal="right" vertical="center" wrapText="1"/>
    </xf>
    <xf numFmtId="0" fontId="2" fillId="1" borderId="34" xfId="0" applyFont="1" applyFill="1" applyBorder="1" applyAlignment="1">
      <alignment horizontal="center" vertical="center" wrapText="1"/>
    </xf>
    <xf numFmtId="0" fontId="2" fillId="20" borderId="34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0" borderId="2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horizontal="center" vertical="center"/>
    </xf>
    <xf numFmtId="3" fontId="2" fillId="0" borderId="35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39" xfId="37" applyNumberFormat="1" applyFont="1" applyFill="1" applyBorder="1" applyAlignment="1">
      <alignment vertical="center" wrapText="1"/>
    </xf>
    <xf numFmtId="164" fontId="3" fillId="0" borderId="12" xfId="37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3" fontId="3" fillId="0" borderId="39" xfId="0" applyNumberFormat="1" applyFont="1" applyFill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4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vertical="center"/>
    </xf>
    <xf numFmtId="3" fontId="2" fillId="20" borderId="23" xfId="0" applyNumberFormat="1" applyFont="1" applyFill="1" applyBorder="1" applyAlignment="1">
      <alignment vertical="center" wrapText="1"/>
    </xf>
    <xf numFmtId="3" fontId="2" fillId="20" borderId="32" xfId="0" applyNumberFormat="1" applyFont="1" applyFill="1" applyBorder="1" applyAlignment="1">
      <alignment horizontal="center" vertical="center"/>
    </xf>
    <xf numFmtId="3" fontId="2" fillId="20" borderId="3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0" borderId="45" xfId="0" applyNumberFormat="1" applyFont="1" applyFill="1" applyBorder="1" applyAlignment="1">
      <alignment vertical="center" wrapText="1"/>
    </xf>
    <xf numFmtId="0" fontId="2" fillId="20" borderId="46" xfId="0" applyFont="1" applyFill="1" applyBorder="1" applyAlignment="1">
      <alignment horizontal="center" vertical="center" wrapText="1"/>
    </xf>
    <xf numFmtId="3" fontId="2" fillId="1" borderId="44" xfId="0" applyNumberFormat="1" applyFont="1" applyFill="1" applyBorder="1" applyAlignment="1">
      <alignment horizontal="right" vertical="center" wrapText="1"/>
    </xf>
    <xf numFmtId="0" fontId="21" fillId="0" borderId="0" xfId="33"/>
    <xf numFmtId="0" fontId="21" fillId="0" borderId="0" xfId="34"/>
    <xf numFmtId="0" fontId="21" fillId="0" borderId="0" xfId="35"/>
    <xf numFmtId="0" fontId="21" fillId="0" borderId="0" xfId="35" applyBorder="1"/>
    <xf numFmtId="0" fontId="46" fillId="0" borderId="0" xfId="35" applyFont="1" applyBorder="1" applyAlignment="1"/>
    <xf numFmtId="0" fontId="21" fillId="0" borderId="0" xfId="35" applyBorder="1" applyAlignment="1"/>
    <xf numFmtId="0" fontId="21" fillId="0" borderId="0" xfId="35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2" fillId="0" borderId="2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0" fontId="2" fillId="20" borderId="32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2" fillId="0" borderId="48" xfId="0" applyFont="1" applyFill="1" applyBorder="1" applyAlignment="1">
      <alignment horizontal="right" vertical="center" wrapText="1"/>
    </xf>
    <xf numFmtId="3" fontId="2" fillId="0" borderId="28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 wrapText="1"/>
    </xf>
    <xf numFmtId="3" fontId="3" fillId="0" borderId="21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 wrapText="1"/>
    </xf>
    <xf numFmtId="3" fontId="3" fillId="0" borderId="22" xfId="0" applyNumberFormat="1" applyFont="1" applyFill="1" applyBorder="1" applyAlignment="1">
      <alignment horizontal="right" vertical="center"/>
    </xf>
    <xf numFmtId="0" fontId="2" fillId="1" borderId="32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3" fontId="2" fillId="1" borderId="3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0" borderId="23" xfId="0" applyFont="1" applyFill="1" applyBorder="1" applyAlignment="1">
      <alignment horizontal="right" vertical="center"/>
    </xf>
    <xf numFmtId="3" fontId="2" fillId="0" borderId="49" xfId="0" applyNumberFormat="1" applyFont="1" applyFill="1" applyBorder="1" applyAlignment="1">
      <alignment horizontal="right" vertical="center" wrapText="1"/>
    </xf>
    <xf numFmtId="0" fontId="2" fillId="20" borderId="50" xfId="0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4" fillId="0" borderId="34" xfId="32" applyFont="1" applyFill="1" applyBorder="1" applyAlignment="1" applyProtection="1">
      <alignment vertical="center" wrapText="1"/>
    </xf>
    <xf numFmtId="0" fontId="32" fillId="0" borderId="17" xfId="32" applyFont="1" applyFill="1" applyBorder="1" applyAlignment="1" applyProtection="1">
      <alignment horizontal="center" vertical="center" wrapText="1"/>
    </xf>
    <xf numFmtId="49" fontId="36" fillId="0" borderId="15" xfId="32" applyNumberFormat="1" applyFont="1" applyFill="1" applyBorder="1" applyAlignment="1" applyProtection="1">
      <alignment horizontal="center" vertical="center" wrapText="1"/>
    </xf>
    <xf numFmtId="0" fontId="36" fillId="0" borderId="22" xfId="36" applyFont="1" applyFill="1" applyBorder="1" applyAlignment="1" applyProtection="1">
      <alignment horizontal="left" vertical="center" wrapText="1" indent="1"/>
    </xf>
    <xf numFmtId="165" fontId="26" fillId="0" borderId="52" xfId="32" applyNumberFormat="1" applyFont="1" applyFill="1" applyBorder="1" applyAlignment="1" applyProtection="1">
      <alignment vertical="center" wrapText="1"/>
      <protection locked="0"/>
    </xf>
    <xf numFmtId="0" fontId="52" fillId="0" borderId="0" xfId="0" applyFont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0" fontId="2" fillId="0" borderId="49" xfId="0" applyFont="1" applyFill="1" applyBorder="1" applyAlignment="1">
      <alignment horizontal="right" vertical="center" wrapText="1"/>
    </xf>
    <xf numFmtId="0" fontId="2" fillId="0" borderId="53" xfId="0" applyFont="1" applyFill="1" applyBorder="1" applyAlignment="1">
      <alignment horizontal="right" vertical="center" wrapText="1"/>
    </xf>
    <xf numFmtId="0" fontId="2" fillId="0" borderId="54" xfId="0" applyFont="1" applyFill="1" applyBorder="1" applyAlignment="1">
      <alignment horizontal="right" vertical="center" wrapText="1"/>
    </xf>
    <xf numFmtId="3" fontId="2" fillId="0" borderId="49" xfId="0" applyNumberFormat="1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/>
    </xf>
    <xf numFmtId="0" fontId="2" fillId="1" borderId="50" xfId="0" applyFont="1" applyFill="1" applyBorder="1" applyAlignment="1">
      <alignment horizontal="right" vertical="center"/>
    </xf>
    <xf numFmtId="3" fontId="2" fillId="1" borderId="49" xfId="0" applyNumberFormat="1" applyFont="1" applyFill="1" applyBorder="1" applyAlignment="1">
      <alignment horizontal="right" vertical="center" wrapText="1"/>
    </xf>
    <xf numFmtId="0" fontId="21" fillId="0" borderId="0" xfId="34" applyAlignment="1">
      <alignment horizontal="center"/>
    </xf>
    <xf numFmtId="0" fontId="46" fillId="0" borderId="55" xfId="34" applyFont="1" applyBorder="1" applyAlignment="1">
      <alignment horizontal="center"/>
    </xf>
    <xf numFmtId="0" fontId="46" fillId="0" borderId="11" xfId="34" applyFont="1" applyBorder="1" applyAlignment="1">
      <alignment horizontal="center"/>
    </xf>
    <xf numFmtId="0" fontId="46" fillId="0" borderId="36" xfId="34" applyFont="1" applyBorder="1" applyAlignment="1">
      <alignment horizontal="center"/>
    </xf>
    <xf numFmtId="0" fontId="21" fillId="0" borderId="11" xfId="34" applyBorder="1" applyAlignment="1">
      <alignment horizontal="center"/>
    </xf>
    <xf numFmtId="0" fontId="21" fillId="0" borderId="56" xfId="34" applyBorder="1" applyAlignment="1">
      <alignment horizontal="center"/>
    </xf>
    <xf numFmtId="0" fontId="21" fillId="0" borderId="47" xfId="34" applyBorder="1" applyAlignment="1">
      <alignment horizontal="center"/>
    </xf>
    <xf numFmtId="0" fontId="46" fillId="0" borderId="52" xfId="34" applyFont="1" applyBorder="1" applyAlignment="1">
      <alignment horizontal="center"/>
    </xf>
    <xf numFmtId="0" fontId="21" fillId="0" borderId="36" xfId="34" applyBorder="1" applyAlignment="1">
      <alignment horizontal="center"/>
    </xf>
    <xf numFmtId="0" fontId="21" fillId="0" borderId="12" xfId="34" applyBorder="1" applyAlignment="1">
      <alignment horizontal="center"/>
    </xf>
    <xf numFmtId="0" fontId="46" fillId="0" borderId="26" xfId="34" applyFont="1" applyBorder="1" applyAlignment="1">
      <alignment horizontal="center"/>
    </xf>
    <xf numFmtId="0" fontId="46" fillId="0" borderId="18" xfId="34" applyFont="1" applyBorder="1" applyAlignment="1">
      <alignment horizontal="center"/>
    </xf>
    <xf numFmtId="0" fontId="2" fillId="0" borderId="5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horizontal="right" vertical="center" wrapText="1"/>
    </xf>
    <xf numFmtId="0" fontId="46" fillId="0" borderId="58" xfId="34" applyFont="1" applyBorder="1" applyAlignment="1">
      <alignment horizontal="center"/>
    </xf>
    <xf numFmtId="0" fontId="46" fillId="0" borderId="35" xfId="34" applyFont="1" applyBorder="1" applyAlignment="1">
      <alignment horizontal="center"/>
    </xf>
    <xf numFmtId="0" fontId="48" fillId="0" borderId="59" xfId="35" applyFont="1" applyBorder="1" applyAlignment="1">
      <alignment horizontal="right"/>
    </xf>
    <xf numFmtId="0" fontId="48" fillId="0" borderId="40" xfId="35" applyFont="1" applyBorder="1" applyAlignment="1">
      <alignment horizontal="right"/>
    </xf>
    <xf numFmtId="0" fontId="4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9" fillId="0" borderId="76" xfId="0" applyFont="1" applyBorder="1" applyAlignment="1">
      <alignment vertical="center" wrapText="1"/>
    </xf>
    <xf numFmtId="0" fontId="3" fillId="0" borderId="86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3" fillId="0" borderId="80" xfId="0" applyFont="1" applyBorder="1" applyAlignment="1">
      <alignment vertical="center" wrapText="1"/>
    </xf>
    <xf numFmtId="0" fontId="3" fillId="0" borderId="80" xfId="0" applyFont="1" applyBorder="1" applyAlignment="1">
      <alignment horizontal="right" vertical="center" wrapText="1"/>
    </xf>
    <xf numFmtId="0" fontId="3" fillId="0" borderId="88" xfId="0" applyFont="1" applyBorder="1" applyAlignment="1">
      <alignment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right" vertical="center" wrapText="1"/>
    </xf>
    <xf numFmtId="0" fontId="3" fillId="0" borderId="90" xfId="0" applyFont="1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50" fillId="0" borderId="9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3" fillId="22" borderId="80" xfId="0" applyFont="1" applyFill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 applyAlignment="1">
      <alignment horizontal="right" vertical="center" wrapText="1"/>
    </xf>
    <xf numFmtId="0" fontId="2" fillId="23" borderId="40" xfId="0" applyFont="1" applyFill="1" applyBorder="1" applyAlignment="1">
      <alignment vertical="center" wrapText="1"/>
    </xf>
    <xf numFmtId="0" fontId="2" fillId="23" borderId="80" xfId="0" applyFont="1" applyFill="1" applyBorder="1" applyAlignment="1">
      <alignment horizontal="right" vertical="center" wrapText="1"/>
    </xf>
    <xf numFmtId="0" fontId="21" fillId="0" borderId="47" xfId="33" applyBorder="1" applyAlignment="1">
      <alignment horizontal="center"/>
    </xf>
    <xf numFmtId="0" fontId="21" fillId="0" borderId="11" xfId="33" applyBorder="1" applyAlignment="1">
      <alignment horizontal="center"/>
    </xf>
    <xf numFmtId="0" fontId="21" fillId="0" borderId="12" xfId="33" applyBorder="1" applyAlignment="1">
      <alignment horizontal="center"/>
    </xf>
    <xf numFmtId="0" fontId="21" fillId="0" borderId="56" xfId="33" applyBorder="1" applyAlignment="1">
      <alignment horizontal="center"/>
    </xf>
    <xf numFmtId="0" fontId="21" fillId="0" borderId="63" xfId="33" applyBorder="1" applyAlignment="1">
      <alignment horizontal="center"/>
    </xf>
    <xf numFmtId="0" fontId="21" fillId="0" borderId="64" xfId="33" applyBorder="1" applyAlignment="1">
      <alignment horizontal="center"/>
    </xf>
    <xf numFmtId="0" fontId="21" fillId="0" borderId="26" xfId="33" applyBorder="1" applyAlignment="1">
      <alignment horizontal="center"/>
    </xf>
    <xf numFmtId="0" fontId="21" fillId="0" borderId="61" xfId="33" applyBorder="1" applyAlignment="1">
      <alignment horizontal="center"/>
    </xf>
    <xf numFmtId="0" fontId="21" fillId="0" borderId="62" xfId="33" applyBorder="1" applyAlignment="1">
      <alignment horizontal="center"/>
    </xf>
    <xf numFmtId="0" fontId="21" fillId="0" borderId="18" xfId="33" applyBorder="1" applyAlignment="1">
      <alignment horizontal="center"/>
    </xf>
    <xf numFmtId="0" fontId="46" fillId="0" borderId="21" xfId="33" applyFont="1" applyBorder="1" applyAlignment="1">
      <alignment horizontal="center"/>
    </xf>
    <xf numFmtId="0" fontId="21" fillId="0" borderId="25" xfId="33" applyBorder="1" applyAlignment="1">
      <alignment horizontal="center"/>
    </xf>
    <xf numFmtId="0" fontId="46" fillId="0" borderId="63" xfId="33" applyFont="1" applyBorder="1" applyAlignment="1">
      <alignment horizontal="left"/>
    </xf>
    <xf numFmtId="0" fontId="46" fillId="0" borderId="64" xfId="33" applyFont="1" applyBorder="1" applyAlignment="1">
      <alignment horizontal="left"/>
    </xf>
    <xf numFmtId="0" fontId="46" fillId="0" borderId="26" xfId="33" applyFont="1" applyBorder="1" applyAlignment="1">
      <alignment horizontal="left"/>
    </xf>
    <xf numFmtId="0" fontId="46" fillId="0" borderId="59" xfId="33" applyFont="1" applyBorder="1" applyAlignment="1">
      <alignment horizontal="left"/>
    </xf>
    <xf numFmtId="0" fontId="46" fillId="0" borderId="0" xfId="33" applyFont="1" applyBorder="1" applyAlignment="1">
      <alignment horizontal="left"/>
    </xf>
    <xf numFmtId="0" fontId="46" fillId="0" borderId="65" xfId="33" applyFont="1" applyBorder="1" applyAlignment="1">
      <alignment horizontal="left"/>
    </xf>
    <xf numFmtId="0" fontId="21" fillId="0" borderId="63" xfId="33" applyBorder="1" applyAlignment="1">
      <alignment horizontal="left"/>
    </xf>
    <xf numFmtId="0" fontId="21" fillId="0" borderId="64" xfId="33" applyBorder="1" applyAlignment="1">
      <alignment horizontal="left"/>
    </xf>
    <xf numFmtId="0" fontId="21" fillId="0" borderId="26" xfId="33" applyBorder="1" applyAlignment="1">
      <alignment horizontal="left"/>
    </xf>
    <xf numFmtId="0" fontId="21" fillId="0" borderId="21" xfId="33" applyBorder="1" applyAlignment="1">
      <alignment horizontal="center"/>
    </xf>
    <xf numFmtId="0" fontId="21" fillId="0" borderId="12" xfId="33" applyBorder="1" applyAlignment="1">
      <alignment horizontal="left"/>
    </xf>
    <xf numFmtId="0" fontId="21" fillId="0" borderId="56" xfId="33" applyBorder="1" applyAlignment="1">
      <alignment horizontal="left"/>
    </xf>
    <xf numFmtId="0" fontId="21" fillId="0" borderId="47" xfId="33" applyBorder="1" applyAlignment="1">
      <alignment horizontal="left"/>
    </xf>
    <xf numFmtId="0" fontId="46" fillId="0" borderId="12" xfId="33" applyFont="1" applyBorder="1" applyAlignment="1">
      <alignment horizontal="left" wrapText="1"/>
    </xf>
    <xf numFmtId="0" fontId="46" fillId="0" borderId="56" xfId="33" applyFont="1" applyBorder="1" applyAlignment="1">
      <alignment horizontal="left" wrapText="1"/>
    </xf>
    <xf numFmtId="0" fontId="46" fillId="0" borderId="47" xfId="33" applyFont="1" applyBorder="1" applyAlignment="1">
      <alignment horizontal="left" wrapText="1"/>
    </xf>
    <xf numFmtId="0" fontId="46" fillId="0" borderId="21" xfId="33" applyFont="1" applyBorder="1" applyAlignment="1">
      <alignment horizontal="left"/>
    </xf>
    <xf numFmtId="0" fontId="21" fillId="0" borderId="14" xfId="33" applyBorder="1" applyAlignment="1">
      <alignment horizontal="center"/>
    </xf>
    <xf numFmtId="0" fontId="21" fillId="0" borderId="11" xfId="33" applyBorder="1" applyAlignment="1">
      <alignment horizontal="left"/>
    </xf>
    <xf numFmtId="0" fontId="46" fillId="0" borderId="25" xfId="33" applyFont="1" applyBorder="1" applyAlignment="1">
      <alignment horizontal="left"/>
    </xf>
    <xf numFmtId="0" fontId="46" fillId="0" borderId="61" xfId="33" applyFont="1" applyBorder="1" applyAlignment="1">
      <alignment horizontal="left"/>
    </xf>
    <xf numFmtId="0" fontId="46" fillId="0" borderId="62" xfId="33" applyFont="1" applyBorder="1" applyAlignment="1">
      <alignment horizontal="left"/>
    </xf>
    <xf numFmtId="0" fontId="46" fillId="0" borderId="18" xfId="33" applyFont="1" applyBorder="1" applyAlignment="1">
      <alignment horizontal="left"/>
    </xf>
    <xf numFmtId="0" fontId="48" fillId="0" borderId="0" xfId="33" applyFont="1" applyAlignment="1">
      <alignment horizontal="center"/>
    </xf>
    <xf numFmtId="0" fontId="21" fillId="0" borderId="0" xfId="33" applyFont="1" applyAlignment="1">
      <alignment horizontal="center"/>
    </xf>
    <xf numFmtId="0" fontId="21" fillId="0" borderId="0" xfId="33" applyAlignment="1">
      <alignment horizontal="center"/>
    </xf>
    <xf numFmtId="0" fontId="46" fillId="0" borderId="11" xfId="33" applyFont="1" applyBorder="1" applyAlignment="1">
      <alignment horizontal="left"/>
    </xf>
    <xf numFmtId="0" fontId="47" fillId="0" borderId="11" xfId="33" applyFont="1" applyBorder="1" applyAlignment="1">
      <alignment horizontal="left"/>
    </xf>
    <xf numFmtId="0" fontId="21" fillId="0" borderId="55" xfId="33" applyBorder="1" applyAlignment="1">
      <alignment horizontal="center"/>
    </xf>
    <xf numFmtId="0" fontId="21" fillId="0" borderId="60" xfId="33" applyBorder="1" applyAlignment="1">
      <alignment horizontal="center"/>
    </xf>
    <xf numFmtId="0" fontId="21" fillId="0" borderId="0" xfId="33" applyBorder="1" applyAlignment="1">
      <alignment horizontal="center"/>
    </xf>
    <xf numFmtId="0" fontId="21" fillId="0" borderId="40" xfId="33" applyBorder="1" applyAlignment="1">
      <alignment horizontal="center"/>
    </xf>
    <xf numFmtId="0" fontId="21" fillId="0" borderId="28" xfId="33" applyBorder="1" applyAlignment="1">
      <alignment horizontal="center"/>
    </xf>
    <xf numFmtId="0" fontId="21" fillId="0" borderId="27" xfId="33" applyBorder="1" applyAlignment="1">
      <alignment horizontal="center"/>
    </xf>
    <xf numFmtId="0" fontId="21" fillId="0" borderId="19" xfId="33" applyBorder="1" applyAlignment="1">
      <alignment horizontal="center"/>
    </xf>
    <xf numFmtId="3" fontId="2" fillId="20" borderId="25" xfId="0" applyNumberFormat="1" applyFont="1" applyFill="1" applyBorder="1" applyAlignment="1">
      <alignment horizontal="center" vertical="center" wrapText="1"/>
    </xf>
    <xf numFmtId="3" fontId="2" fillId="20" borderId="2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" fontId="2" fillId="20" borderId="28" xfId="0" applyNumberFormat="1" applyFont="1" applyFill="1" applyBorder="1" applyAlignment="1">
      <alignment horizontal="center" vertical="center"/>
    </xf>
    <xf numFmtId="3" fontId="2" fillId="20" borderId="35" xfId="0" applyNumberFormat="1" applyFont="1" applyFill="1" applyBorder="1" applyAlignment="1">
      <alignment horizontal="center" vertical="center"/>
    </xf>
    <xf numFmtId="3" fontId="2" fillId="20" borderId="27" xfId="0" applyNumberFormat="1" applyFont="1" applyFill="1" applyBorder="1" applyAlignment="1">
      <alignment horizontal="center" vertical="center"/>
    </xf>
    <xf numFmtId="3" fontId="2" fillId="20" borderId="10" xfId="0" applyNumberFormat="1" applyFont="1" applyFill="1" applyBorder="1" applyAlignment="1">
      <alignment horizontal="center" vertical="center"/>
    </xf>
    <xf numFmtId="3" fontId="2" fillId="20" borderId="17" xfId="0" applyNumberFormat="1" applyFont="1" applyFill="1" applyBorder="1" applyAlignment="1">
      <alignment horizontal="center" vertical="center"/>
    </xf>
    <xf numFmtId="3" fontId="2" fillId="20" borderId="66" xfId="0" applyNumberFormat="1" applyFont="1" applyFill="1" applyBorder="1" applyAlignment="1">
      <alignment horizontal="center" vertical="center" wrapText="1"/>
    </xf>
    <xf numFmtId="3" fontId="2" fillId="20" borderId="14" xfId="0" applyNumberFormat="1" applyFont="1" applyFill="1" applyBorder="1" applyAlignment="1">
      <alignment horizontal="center" vertical="center" wrapText="1"/>
    </xf>
    <xf numFmtId="3" fontId="2" fillId="20" borderId="36" xfId="0" applyNumberFormat="1" applyFont="1" applyFill="1" applyBorder="1" applyAlignment="1">
      <alignment horizontal="center" vertical="center" wrapText="1"/>
    </xf>
    <xf numFmtId="3" fontId="2" fillId="20" borderId="5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center" vertical="center"/>
    </xf>
    <xf numFmtId="3" fontId="2" fillId="1" borderId="68" xfId="0" applyNumberFormat="1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70" xfId="0" applyFont="1" applyFill="1" applyBorder="1" applyAlignment="1">
      <alignment horizontal="left" vertical="center"/>
    </xf>
    <xf numFmtId="0" fontId="2" fillId="1" borderId="66" xfId="0" applyFont="1" applyFill="1" applyBorder="1" applyAlignment="1">
      <alignment horizontal="left" vertical="center"/>
    </xf>
    <xf numFmtId="0" fontId="2" fillId="20" borderId="17" xfId="0" applyFont="1" applyFill="1" applyBorder="1" applyAlignment="1">
      <alignment horizontal="left" vertical="center"/>
    </xf>
    <xf numFmtId="0" fontId="2" fillId="20" borderId="1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center" vertical="center"/>
    </xf>
    <xf numFmtId="3" fontId="2" fillId="1" borderId="67" xfId="0" applyNumberFormat="1" applyFont="1" applyFill="1" applyBorder="1" applyAlignment="1">
      <alignment horizontal="center" vertical="center"/>
    </xf>
    <xf numFmtId="3" fontId="2" fillId="20" borderId="58" xfId="0" applyNumberFormat="1" applyFont="1" applyFill="1" applyBorder="1" applyAlignment="1">
      <alignment horizontal="center" vertical="center"/>
    </xf>
    <xf numFmtId="3" fontId="2" fillId="20" borderId="69" xfId="0" applyNumberFormat="1" applyFont="1" applyFill="1" applyBorder="1" applyAlignment="1">
      <alignment horizontal="center" vertical="center"/>
    </xf>
    <xf numFmtId="0" fontId="50" fillId="0" borderId="99" xfId="0" applyFont="1" applyBorder="1" applyAlignment="1">
      <alignment horizontal="center" vertical="center" wrapText="1"/>
    </xf>
    <xf numFmtId="0" fontId="50" fillId="0" borderId="100" xfId="0" applyFont="1" applyBorder="1" applyAlignment="1">
      <alignment horizontal="center" vertical="center" wrapText="1"/>
    </xf>
    <xf numFmtId="0" fontId="50" fillId="0" borderId="101" xfId="0" applyFont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/>
    </xf>
    <xf numFmtId="0" fontId="2" fillId="20" borderId="32" xfId="0" applyFont="1" applyFill="1" applyBorder="1" applyAlignment="1">
      <alignment horizontal="left" vertical="center"/>
    </xf>
    <xf numFmtId="0" fontId="2" fillId="20" borderId="3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3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33" xfId="0" applyFont="1" applyFill="1" applyBorder="1" applyAlignment="1">
      <alignment horizontal="left" vertical="center"/>
    </xf>
    <xf numFmtId="0" fontId="2" fillId="1" borderId="38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3" fontId="2" fillId="20" borderId="58" xfId="0" applyNumberFormat="1" applyFont="1" applyFill="1" applyBorder="1" applyAlignment="1">
      <alignment horizontal="center" vertical="center" wrapText="1"/>
    </xf>
    <xf numFmtId="3" fontId="2" fillId="20" borderId="71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6" xfId="0" applyFont="1" applyFill="1" applyBorder="1" applyAlignment="1">
      <alignment horizontal="center" vertical="top" wrapText="1"/>
    </xf>
    <xf numFmtId="0" fontId="2" fillId="20" borderId="74" xfId="0" applyFont="1" applyFill="1" applyBorder="1" applyAlignment="1">
      <alignment horizontal="center" vertical="center" wrapText="1"/>
    </xf>
    <xf numFmtId="0" fontId="2" fillId="20" borderId="55" xfId="0" applyFont="1" applyFill="1" applyBorder="1" applyAlignment="1">
      <alignment horizontal="center" vertical="center" wrapText="1"/>
    </xf>
    <xf numFmtId="0" fontId="2" fillId="20" borderId="39" xfId="0" applyFont="1" applyFill="1" applyBorder="1" applyAlignment="1">
      <alignment horizontal="center" vertical="center" wrapText="1"/>
    </xf>
    <xf numFmtId="0" fontId="2" fillId="20" borderId="0" xfId="0" applyFont="1" applyFill="1" applyBorder="1" applyAlignment="1">
      <alignment horizontal="center" vertical="center" wrapText="1"/>
    </xf>
    <xf numFmtId="0" fontId="2" fillId="20" borderId="75" xfId="0" applyFont="1" applyFill="1" applyBorder="1" applyAlignment="1">
      <alignment horizontal="center" vertical="center" wrapText="1"/>
    </xf>
    <xf numFmtId="0" fontId="2" fillId="20" borderId="76" xfId="0" applyFont="1" applyFill="1" applyBorder="1" applyAlignment="1">
      <alignment horizontal="center" vertical="center" wrapText="1"/>
    </xf>
    <xf numFmtId="3" fontId="2" fillId="20" borderId="72" xfId="0" applyNumberFormat="1" applyFont="1" applyFill="1" applyBorder="1" applyAlignment="1">
      <alignment horizontal="center" vertical="center"/>
    </xf>
    <xf numFmtId="3" fontId="2" fillId="20" borderId="73" xfId="0" applyNumberFormat="1" applyFont="1" applyFill="1" applyBorder="1" applyAlignment="1">
      <alignment horizontal="center" vertical="center"/>
    </xf>
    <xf numFmtId="3" fontId="2" fillId="20" borderId="67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3" fontId="45" fillId="20" borderId="26" xfId="0" applyNumberFormat="1" applyFont="1" applyFill="1" applyBorder="1" applyAlignment="1">
      <alignment horizontal="center" vertical="center" wrapText="1"/>
    </xf>
    <xf numFmtId="3" fontId="45" fillId="20" borderId="65" xfId="0" applyNumberFormat="1" applyFont="1" applyFill="1" applyBorder="1" applyAlignment="1">
      <alignment horizontal="center" vertical="center" wrapText="1"/>
    </xf>
    <xf numFmtId="3" fontId="45" fillId="20" borderId="18" xfId="0" applyNumberFormat="1" applyFont="1" applyFill="1" applyBorder="1" applyAlignment="1">
      <alignment horizontal="center" vertical="center" wrapText="1"/>
    </xf>
    <xf numFmtId="3" fontId="45" fillId="20" borderId="11" xfId="0" applyNumberFormat="1" applyFont="1" applyFill="1" applyBorder="1" applyAlignment="1">
      <alignment horizontal="center" vertical="center" wrapText="1"/>
    </xf>
    <xf numFmtId="0" fontId="2" fillId="1" borderId="3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20" borderId="77" xfId="0" applyFont="1" applyFill="1" applyBorder="1" applyAlignment="1">
      <alignment horizontal="center" vertical="center" wrapText="1"/>
    </xf>
    <xf numFmtId="0" fontId="2" fillId="20" borderId="65" xfId="0" applyFont="1" applyFill="1" applyBorder="1" applyAlignment="1">
      <alignment horizontal="center" vertical="center" wrapText="1"/>
    </xf>
    <xf numFmtId="0" fontId="2" fillId="20" borderId="78" xfId="0" applyFont="1" applyFill="1" applyBorder="1" applyAlignment="1">
      <alignment horizontal="center" vertical="center" wrapText="1"/>
    </xf>
    <xf numFmtId="3" fontId="2" fillId="20" borderId="44" xfId="0" applyNumberFormat="1" applyFont="1" applyFill="1" applyBorder="1" applyAlignment="1">
      <alignment horizontal="center" vertical="center"/>
    </xf>
    <xf numFmtId="3" fontId="2" fillId="0" borderId="44" xfId="0" applyNumberFormat="1" applyFont="1" applyFill="1" applyBorder="1" applyAlignment="1">
      <alignment horizontal="right" vertical="center" wrapText="1"/>
    </xf>
    <xf numFmtId="3" fontId="2" fillId="0" borderId="67" xfId="0" applyNumberFormat="1" applyFont="1" applyFill="1" applyBorder="1" applyAlignment="1">
      <alignment horizontal="right" vertical="center" wrapText="1"/>
    </xf>
    <xf numFmtId="3" fontId="3" fillId="0" borderId="44" xfId="0" applyNumberFormat="1" applyFont="1" applyFill="1" applyBorder="1" applyAlignment="1">
      <alignment horizontal="right" vertical="center" wrapText="1"/>
    </xf>
    <xf numFmtId="3" fontId="3" fillId="0" borderId="67" xfId="0" applyNumberFormat="1" applyFont="1" applyFill="1" applyBorder="1" applyAlignment="1">
      <alignment horizontal="right" vertical="center" wrapText="1"/>
    </xf>
    <xf numFmtId="3" fontId="2" fillId="20" borderId="30" xfId="0" applyNumberFormat="1" applyFont="1" applyFill="1" applyBorder="1" applyAlignment="1">
      <alignment horizontal="center" vertical="center" wrapText="1"/>
    </xf>
    <xf numFmtId="3" fontId="2" fillId="20" borderId="72" xfId="0" applyNumberFormat="1" applyFont="1" applyFill="1" applyBorder="1" applyAlignment="1">
      <alignment horizontal="center" vertical="center" wrapText="1"/>
    </xf>
    <xf numFmtId="3" fontId="2" fillId="20" borderId="48" xfId="0" applyNumberFormat="1" applyFont="1" applyFill="1" applyBorder="1" applyAlignment="1">
      <alignment horizontal="center" vertical="center" wrapText="1"/>
    </xf>
    <xf numFmtId="3" fontId="2" fillId="20" borderId="34" xfId="0" applyNumberFormat="1" applyFont="1" applyFill="1" applyBorder="1" applyAlignment="1">
      <alignment horizontal="center" vertical="center" shrinkToFit="1"/>
    </xf>
    <xf numFmtId="3" fontId="2" fillId="20" borderId="41" xfId="0" applyNumberFormat="1" applyFont="1" applyFill="1" applyBorder="1" applyAlignment="1">
      <alignment horizontal="center" vertical="center" shrinkToFit="1"/>
    </xf>
    <xf numFmtId="3" fontId="2" fillId="20" borderId="79" xfId="0" applyNumberFormat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top" wrapText="1"/>
    </xf>
    <xf numFmtId="0" fontId="3" fillId="0" borderId="58" xfId="0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0" fontId="2" fillId="1" borderId="34" xfId="0" applyFont="1" applyFill="1" applyBorder="1" applyAlignment="1">
      <alignment horizontal="left" vertical="center"/>
    </xf>
    <xf numFmtId="0" fontId="2" fillId="20" borderId="79" xfId="0" applyFont="1" applyFill="1" applyBorder="1" applyAlignment="1">
      <alignment horizontal="left" vertical="center"/>
    </xf>
    <xf numFmtId="0" fontId="2" fillId="20" borderId="34" xfId="0" applyFont="1" applyFill="1" applyBorder="1" applyAlignment="1">
      <alignment horizontal="left" vertical="center"/>
    </xf>
    <xf numFmtId="0" fontId="2" fillId="20" borderId="38" xfId="0" applyFont="1" applyFill="1" applyBorder="1" applyAlignment="1">
      <alignment horizontal="left" vertical="center"/>
    </xf>
    <xf numFmtId="0" fontId="2" fillId="21" borderId="33" xfId="0" applyFont="1" applyFill="1" applyBorder="1" applyAlignment="1">
      <alignment horizontal="left" vertical="center"/>
    </xf>
    <xf numFmtId="0" fontId="2" fillId="21" borderId="38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48" fillId="0" borderId="0" xfId="34" applyFont="1" applyAlignment="1">
      <alignment horizontal="center"/>
    </xf>
    <xf numFmtId="0" fontId="46" fillId="0" borderId="36" xfId="34" applyFont="1" applyBorder="1" applyAlignment="1">
      <alignment horizontal="center" wrapText="1"/>
    </xf>
    <xf numFmtId="0" fontId="46" fillId="0" borderId="13" xfId="34" applyFont="1" applyBorder="1" applyAlignment="1">
      <alignment horizontal="center"/>
    </xf>
    <xf numFmtId="0" fontId="46" fillId="0" borderId="37" xfId="34" applyFont="1" applyBorder="1" applyAlignment="1">
      <alignment horizontal="center"/>
    </xf>
    <xf numFmtId="0" fontId="46" fillId="0" borderId="74" xfId="34" applyFont="1" applyBorder="1" applyAlignment="1">
      <alignment horizontal="center"/>
    </xf>
    <xf numFmtId="0" fontId="46" fillId="0" borderId="55" xfId="34" applyFont="1" applyBorder="1" applyAlignment="1">
      <alignment horizontal="center"/>
    </xf>
    <xf numFmtId="0" fontId="46" fillId="0" borderId="10" xfId="34" applyFont="1" applyBorder="1" applyAlignment="1">
      <alignment horizontal="center"/>
    </xf>
    <xf numFmtId="0" fontId="46" fillId="0" borderId="11" xfId="34" applyFont="1" applyBorder="1" applyAlignment="1">
      <alignment horizontal="center"/>
    </xf>
    <xf numFmtId="0" fontId="46" fillId="0" borderId="63" xfId="34" applyFont="1" applyBorder="1" applyAlignment="1">
      <alignment horizontal="center" wrapText="1"/>
    </xf>
    <xf numFmtId="0" fontId="46" fillId="0" borderId="64" xfId="34" applyFont="1" applyBorder="1" applyAlignment="1">
      <alignment horizontal="center" wrapText="1"/>
    </xf>
    <xf numFmtId="0" fontId="46" fillId="0" borderId="26" xfId="34" applyFont="1" applyBorder="1" applyAlignment="1">
      <alignment horizontal="center" wrapText="1"/>
    </xf>
    <xf numFmtId="0" fontId="46" fillId="0" borderId="61" xfId="34" applyFont="1" applyBorder="1" applyAlignment="1">
      <alignment horizontal="center" wrapText="1"/>
    </xf>
    <xf numFmtId="0" fontId="46" fillId="0" borderId="62" xfId="34" applyFont="1" applyBorder="1" applyAlignment="1">
      <alignment horizontal="center" wrapText="1"/>
    </xf>
    <xf numFmtId="0" fontId="46" fillId="0" borderId="18" xfId="34" applyFont="1" applyBorder="1" applyAlignment="1">
      <alignment horizontal="center" wrapText="1"/>
    </xf>
    <xf numFmtId="0" fontId="46" fillId="0" borderId="25" xfId="34" applyFont="1" applyBorder="1" applyAlignment="1">
      <alignment horizontal="center" wrapText="1"/>
    </xf>
    <xf numFmtId="0" fontId="46" fillId="0" borderId="21" xfId="34" applyFont="1" applyBorder="1" applyAlignment="1">
      <alignment horizontal="center" wrapText="1"/>
    </xf>
    <xf numFmtId="0" fontId="21" fillId="0" borderId="10" xfId="34" applyBorder="1" applyAlignment="1">
      <alignment horizontal="center"/>
    </xf>
    <xf numFmtId="0" fontId="21" fillId="0" borderId="11" xfId="34" applyBorder="1" applyAlignment="1">
      <alignment horizontal="center"/>
    </xf>
    <xf numFmtId="0" fontId="21" fillId="0" borderId="45" xfId="34" applyBorder="1" applyAlignment="1">
      <alignment horizontal="center"/>
    </xf>
    <xf numFmtId="0" fontId="21" fillId="0" borderId="56" xfId="34" applyBorder="1" applyAlignment="1">
      <alignment horizontal="center"/>
    </xf>
    <xf numFmtId="0" fontId="21" fillId="0" borderId="47" xfId="34" applyBorder="1" applyAlignment="1">
      <alignment horizontal="center"/>
    </xf>
    <xf numFmtId="0" fontId="21" fillId="0" borderId="0" xfId="34" applyAlignment="1">
      <alignment horizontal="center"/>
    </xf>
    <xf numFmtId="0" fontId="21" fillId="0" borderId="17" xfId="34" applyBorder="1" applyAlignment="1">
      <alignment horizontal="center"/>
    </xf>
    <xf numFmtId="0" fontId="21" fillId="0" borderId="15" xfId="34" applyBorder="1" applyAlignment="1">
      <alignment horizontal="center"/>
    </xf>
    <xf numFmtId="0" fontId="46" fillId="0" borderId="15" xfId="34" applyFont="1" applyBorder="1" applyAlignment="1">
      <alignment horizontal="center"/>
    </xf>
    <xf numFmtId="0" fontId="46" fillId="0" borderId="52" xfId="34" applyFont="1" applyBorder="1" applyAlignment="1">
      <alignment horizontal="center"/>
    </xf>
    <xf numFmtId="0" fontId="21" fillId="0" borderId="12" xfId="34" applyBorder="1" applyAlignment="1">
      <alignment horizontal="center"/>
    </xf>
    <xf numFmtId="0" fontId="21" fillId="0" borderId="11" xfId="34" applyBorder="1" applyAlignment="1">
      <alignment horizontal="left"/>
    </xf>
    <xf numFmtId="0" fontId="46" fillId="0" borderId="63" xfId="34" applyFont="1" applyBorder="1" applyAlignment="1">
      <alignment horizontal="center"/>
    </xf>
    <xf numFmtId="0" fontId="46" fillId="0" borderId="64" xfId="34" applyFont="1" applyBorder="1" applyAlignment="1">
      <alignment horizontal="center"/>
    </xf>
    <xf numFmtId="0" fontId="46" fillId="0" borderId="26" xfId="34" applyFont="1" applyBorder="1" applyAlignment="1">
      <alignment horizontal="center"/>
    </xf>
    <xf numFmtId="0" fontId="46" fillId="0" borderId="61" xfId="34" applyFont="1" applyBorder="1" applyAlignment="1">
      <alignment horizontal="center"/>
    </xf>
    <xf numFmtId="0" fontId="46" fillId="0" borderId="62" xfId="34" applyFont="1" applyBorder="1" applyAlignment="1">
      <alignment horizontal="center"/>
    </xf>
    <xf numFmtId="0" fontId="46" fillId="0" borderId="18" xfId="34" applyFont="1" applyBorder="1" applyAlignment="1">
      <alignment horizontal="center"/>
    </xf>
    <xf numFmtId="0" fontId="46" fillId="0" borderId="58" xfId="34" applyFont="1" applyBorder="1" applyAlignment="1">
      <alignment horizontal="center"/>
    </xf>
    <xf numFmtId="0" fontId="46" fillId="0" borderId="12" xfId="34" applyFont="1" applyBorder="1" applyAlignment="1">
      <alignment horizontal="center"/>
    </xf>
    <xf numFmtId="0" fontId="48" fillId="0" borderId="11" xfId="34" applyFont="1" applyBorder="1" applyAlignment="1">
      <alignment horizontal="center"/>
    </xf>
    <xf numFmtId="0" fontId="48" fillId="0" borderId="63" xfId="35" applyFont="1" applyBorder="1" applyAlignment="1">
      <alignment horizontal="right"/>
    </xf>
    <xf numFmtId="0" fontId="48" fillId="0" borderId="83" xfId="35" applyFont="1" applyBorder="1" applyAlignment="1">
      <alignment horizontal="right"/>
    </xf>
    <xf numFmtId="0" fontId="48" fillId="0" borderId="61" xfId="35" applyFont="1" applyBorder="1" applyAlignment="1">
      <alignment horizontal="right"/>
    </xf>
    <xf numFmtId="0" fontId="48" fillId="0" borderId="84" xfId="35" applyFont="1" applyBorder="1" applyAlignment="1">
      <alignment horizontal="right"/>
    </xf>
    <xf numFmtId="0" fontId="21" fillId="0" borderId="63" xfId="35" applyBorder="1" applyAlignment="1">
      <alignment horizontal="right"/>
    </xf>
    <xf numFmtId="0" fontId="21" fillId="0" borderId="83" xfId="35" applyBorder="1" applyAlignment="1">
      <alignment horizontal="right"/>
    </xf>
    <xf numFmtId="0" fontId="21" fillId="0" borderId="61" xfId="35" applyBorder="1" applyAlignment="1">
      <alignment horizontal="right"/>
    </xf>
    <xf numFmtId="0" fontId="21" fillId="0" borderId="84" xfId="35" applyBorder="1" applyAlignment="1">
      <alignment horizontal="right"/>
    </xf>
    <xf numFmtId="0" fontId="46" fillId="0" borderId="59" xfId="35" applyFont="1" applyBorder="1" applyAlignment="1">
      <alignment horizontal="right"/>
    </xf>
    <xf numFmtId="0" fontId="46" fillId="0" borderId="40" xfId="35" applyFont="1" applyBorder="1" applyAlignment="1">
      <alignment horizontal="right"/>
    </xf>
    <xf numFmtId="0" fontId="46" fillId="0" borderId="57" xfId="35" applyFont="1" applyBorder="1" applyAlignment="1">
      <alignment horizontal="right"/>
    </xf>
    <xf numFmtId="0" fontId="46" fillId="0" borderId="80" xfId="35" applyFont="1" applyBorder="1" applyAlignment="1">
      <alignment horizontal="right"/>
    </xf>
    <xf numFmtId="0" fontId="46" fillId="0" borderId="0" xfId="35" applyFont="1" applyAlignment="1">
      <alignment horizontal="center"/>
    </xf>
    <xf numFmtId="0" fontId="46" fillId="0" borderId="44" xfId="35" applyFont="1" applyBorder="1" applyAlignment="1">
      <alignment horizontal="center"/>
    </xf>
    <xf numFmtId="0" fontId="46" fillId="0" borderId="67" xfId="35" applyFont="1" applyBorder="1" applyAlignment="1">
      <alignment horizontal="center"/>
    </xf>
    <xf numFmtId="0" fontId="46" fillId="0" borderId="58" xfId="35" applyFont="1" applyBorder="1" applyAlignment="1">
      <alignment horizontal="center"/>
    </xf>
    <xf numFmtId="0" fontId="46" fillId="0" borderId="69" xfId="35" applyFont="1" applyBorder="1" applyAlignment="1">
      <alignment horizontal="center"/>
    </xf>
    <xf numFmtId="0" fontId="48" fillId="0" borderId="85" xfId="35" applyFont="1" applyBorder="1" applyAlignment="1">
      <alignment horizontal="right"/>
    </xf>
    <xf numFmtId="0" fontId="48" fillId="0" borderId="60" xfId="35" applyFont="1" applyBorder="1" applyAlignment="1">
      <alignment horizontal="right"/>
    </xf>
    <xf numFmtId="0" fontId="48" fillId="0" borderId="0" xfId="35" applyFont="1" applyAlignment="1">
      <alignment horizontal="center"/>
    </xf>
    <xf numFmtId="0" fontId="21" fillId="0" borderId="0" xfId="35" applyAlignment="1">
      <alignment horizontal="center"/>
    </xf>
    <xf numFmtId="0" fontId="48" fillId="0" borderId="64" xfId="35" applyFont="1" applyBorder="1" applyAlignment="1">
      <alignment horizontal="center"/>
    </xf>
    <xf numFmtId="0" fontId="21" fillId="0" borderId="64" xfId="35" applyBorder="1" applyAlignment="1">
      <alignment horizontal="center"/>
    </xf>
    <xf numFmtId="0" fontId="21" fillId="0" borderId="26" xfId="35" applyBorder="1" applyAlignment="1">
      <alignment horizontal="center"/>
    </xf>
    <xf numFmtId="0" fontId="21" fillId="0" borderId="62" xfId="35" applyBorder="1" applyAlignment="1">
      <alignment horizontal="center"/>
    </xf>
    <xf numFmtId="0" fontId="21" fillId="0" borderId="18" xfId="35" applyBorder="1" applyAlignment="1">
      <alignment horizontal="center"/>
    </xf>
    <xf numFmtId="0" fontId="48" fillId="0" borderId="81" xfId="35" applyFont="1" applyBorder="1" applyAlignment="1">
      <alignment horizontal="center"/>
    </xf>
    <xf numFmtId="0" fontId="48" fillId="0" borderId="26" xfId="35" applyFont="1" applyBorder="1" applyAlignment="1">
      <alignment horizontal="center"/>
    </xf>
    <xf numFmtId="0" fontId="48" fillId="0" borderId="82" xfId="35" applyFont="1" applyBorder="1" applyAlignment="1">
      <alignment horizontal="center"/>
    </xf>
    <xf numFmtId="0" fontId="48" fillId="0" borderId="18" xfId="35" applyFont="1" applyBorder="1" applyAlignment="1">
      <alignment horizontal="center"/>
    </xf>
    <xf numFmtId="0" fontId="48" fillId="0" borderId="74" xfId="35" applyFont="1" applyBorder="1" applyAlignment="1">
      <alignment horizontal="center"/>
    </xf>
    <xf numFmtId="0" fontId="48" fillId="0" borderId="77" xfId="35" applyFont="1" applyBorder="1" applyAlignment="1">
      <alignment horizontal="center"/>
    </xf>
    <xf numFmtId="0" fontId="46" fillId="0" borderId="75" xfId="35" applyFont="1" applyBorder="1" applyAlignment="1">
      <alignment horizontal="center"/>
    </xf>
    <xf numFmtId="0" fontId="46" fillId="0" borderId="76" xfId="35" applyFont="1" applyBorder="1" applyAlignment="1">
      <alignment horizontal="center"/>
    </xf>
    <xf numFmtId="0" fontId="46" fillId="0" borderId="27" xfId="35" applyFont="1" applyBorder="1" applyAlignment="1">
      <alignment horizontal="center"/>
    </xf>
    <xf numFmtId="0" fontId="46" fillId="0" borderId="28" xfId="35" applyFont="1" applyBorder="1" applyAlignment="1">
      <alignment horizontal="center"/>
    </xf>
    <xf numFmtId="0" fontId="46" fillId="0" borderId="30" xfId="35" applyFont="1" applyBorder="1" applyAlignment="1">
      <alignment horizontal="center"/>
    </xf>
    <xf numFmtId="0" fontId="46" fillId="0" borderId="31" xfId="35" applyFont="1" applyBorder="1" applyAlignment="1">
      <alignment horizontal="center"/>
    </xf>
    <xf numFmtId="0" fontId="46" fillId="0" borderId="71" xfId="35" applyFont="1" applyBorder="1" applyAlignment="1">
      <alignment horizontal="center"/>
    </xf>
    <xf numFmtId="0" fontId="46" fillId="0" borderId="39" xfId="35" applyFont="1" applyBorder="1" applyAlignment="1">
      <alignment horizontal="center"/>
    </xf>
    <xf numFmtId="0" fontId="46" fillId="0" borderId="0" xfId="35" applyFont="1" applyBorder="1" applyAlignment="1">
      <alignment horizontal="center"/>
    </xf>
    <xf numFmtId="0" fontId="46" fillId="0" borderId="65" xfId="35" applyFont="1" applyBorder="1" applyAlignment="1">
      <alignment horizontal="center"/>
    </xf>
    <xf numFmtId="0" fontId="46" fillId="0" borderId="78" xfId="35" applyFont="1" applyBorder="1" applyAlignment="1">
      <alignment horizontal="center"/>
    </xf>
    <xf numFmtId="0" fontId="48" fillId="0" borderId="55" xfId="35" applyFont="1" applyBorder="1" applyAlignment="1">
      <alignment horizontal="center"/>
    </xf>
    <xf numFmtId="0" fontId="21" fillId="0" borderId="55" xfId="35" applyBorder="1" applyAlignment="1">
      <alignment horizontal="center"/>
    </xf>
    <xf numFmtId="0" fontId="21" fillId="0" borderId="77" xfId="35" applyBorder="1" applyAlignment="1">
      <alignment horizontal="center"/>
    </xf>
    <xf numFmtId="0" fontId="48" fillId="0" borderId="62" xfId="35" applyFont="1" applyBorder="1" applyAlignment="1">
      <alignment horizontal="center"/>
    </xf>
    <xf numFmtId="0" fontId="48" fillId="0" borderId="11" xfId="35" applyFont="1" applyBorder="1" applyAlignment="1">
      <alignment horizontal="center"/>
    </xf>
    <xf numFmtId="0" fontId="21" fillId="0" borderId="11" xfId="35" applyBorder="1" applyAlignment="1">
      <alignment horizontal="center"/>
    </xf>
    <xf numFmtId="0" fontId="21" fillId="0" borderId="10" xfId="35" applyBorder="1" applyAlignment="1">
      <alignment horizontal="center"/>
    </xf>
    <xf numFmtId="0" fontId="21" fillId="0" borderId="63" xfId="35" applyBorder="1" applyAlignment="1">
      <alignment horizontal="center"/>
    </xf>
    <xf numFmtId="0" fontId="21" fillId="0" borderId="61" xfId="35" applyBorder="1" applyAlignment="1">
      <alignment horizontal="center"/>
    </xf>
    <xf numFmtId="0" fontId="2" fillId="23" borderId="75" xfId="0" applyFont="1" applyFill="1" applyBorder="1" applyAlignment="1">
      <alignment horizontal="center" vertical="center" wrapText="1"/>
    </xf>
    <xf numFmtId="0" fontId="2" fillId="23" borderId="8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2" fillId="0" borderId="102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right" vertical="center" wrapText="1"/>
    </xf>
    <xf numFmtId="0" fontId="3" fillId="0" borderId="104" xfId="0" applyFont="1" applyBorder="1" applyAlignment="1">
      <alignment horizontal="right" vertical="center" wrapText="1"/>
    </xf>
    <xf numFmtId="0" fontId="3" fillId="0" borderId="103" xfId="0" applyFont="1" applyBorder="1" applyAlignment="1">
      <alignment horizontal="right" vertical="center" wrapText="1"/>
    </xf>
    <xf numFmtId="0" fontId="2" fillId="23" borderId="74" xfId="0" applyFont="1" applyFill="1" applyBorder="1" applyAlignment="1">
      <alignment horizontal="center" vertical="center" wrapText="1"/>
    </xf>
    <xf numFmtId="0" fontId="2" fillId="23" borderId="60" xfId="0" applyFont="1" applyFill="1" applyBorder="1" applyAlignment="1">
      <alignment horizontal="center" vertical="center" wrapText="1"/>
    </xf>
    <xf numFmtId="0" fontId="49" fillId="22" borderId="74" xfId="0" applyFont="1" applyFill="1" applyBorder="1" applyAlignment="1">
      <alignment vertical="center" wrapText="1"/>
    </xf>
    <xf numFmtId="0" fontId="49" fillId="22" borderId="60" xfId="0" applyFont="1" applyFill="1" applyBorder="1" applyAlignment="1">
      <alignment vertical="center" wrapText="1"/>
    </xf>
    <xf numFmtId="0" fontId="3" fillId="22" borderId="39" xfId="0" applyFont="1" applyFill="1" applyBorder="1" applyAlignment="1">
      <alignment horizontal="center" vertical="center" wrapText="1"/>
    </xf>
    <xf numFmtId="0" fontId="3" fillId="22" borderId="40" xfId="0" applyFont="1" applyFill="1" applyBorder="1" applyAlignment="1">
      <alignment horizontal="center" vertical="center" wrapText="1"/>
    </xf>
    <xf numFmtId="0" fontId="49" fillId="22" borderId="75" xfId="0" applyFont="1" applyFill="1" applyBorder="1" applyAlignment="1">
      <alignment vertical="center" wrapText="1"/>
    </xf>
    <xf numFmtId="0" fontId="49" fillId="22" borderId="80" xfId="0" applyFont="1" applyFill="1" applyBorder="1" applyAlignment="1">
      <alignment vertical="center" wrapText="1"/>
    </xf>
    <xf numFmtId="0" fontId="3" fillId="22" borderId="102" xfId="0" applyFont="1" applyFill="1" applyBorder="1" applyAlignment="1">
      <alignment vertical="center" wrapText="1"/>
    </xf>
    <xf numFmtId="0" fontId="3" fillId="22" borderId="103" xfId="0" applyFont="1" applyFill="1" applyBorder="1" applyAlignment="1">
      <alignment vertical="center" wrapText="1"/>
    </xf>
    <xf numFmtId="0" fontId="49" fillId="0" borderId="76" xfId="0" applyFont="1" applyBorder="1" applyAlignment="1">
      <alignment vertical="center"/>
    </xf>
    <xf numFmtId="165" fontId="28" fillId="0" borderId="0" xfId="32" applyNumberFormat="1" applyFont="1" applyFill="1" applyBorder="1" applyAlignment="1" applyProtection="1">
      <alignment horizontal="center" vertical="center" wrapText="1"/>
      <protection locked="0"/>
    </xf>
    <xf numFmtId="0" fontId="29" fillId="0" borderId="39" xfId="32" applyFont="1" applyFill="1" applyBorder="1" applyAlignment="1" applyProtection="1">
      <alignment horizontal="center" vertical="center"/>
      <protection locked="0"/>
    </xf>
    <xf numFmtId="0" fontId="29" fillId="0" borderId="0" xfId="32" applyFont="1" applyFill="1" applyBorder="1" applyAlignment="1" applyProtection="1">
      <alignment horizontal="center" vertical="center"/>
      <protection locked="0"/>
    </xf>
    <xf numFmtId="0" fontId="29" fillId="0" borderId="75" xfId="32" applyFont="1" applyFill="1" applyBorder="1" applyAlignment="1" applyProtection="1">
      <alignment horizontal="center" vertical="center" wrapText="1"/>
    </xf>
    <xf numFmtId="0" fontId="29" fillId="0" borderId="76" xfId="32" applyFont="1" applyFill="1" applyBorder="1" applyAlignment="1" applyProtection="1">
      <alignment horizontal="center" vertical="center" wrapText="1"/>
    </xf>
    <xf numFmtId="0" fontId="44" fillId="0" borderId="0" xfId="32" applyFont="1" applyFill="1" applyBorder="1" applyAlignment="1">
      <alignment horizontal="left" vertical="top" wrapText="1"/>
    </xf>
    <xf numFmtId="0" fontId="29" fillId="0" borderId="72" xfId="32" applyFont="1" applyFill="1" applyBorder="1" applyAlignment="1" applyProtection="1">
      <alignment horizontal="center" vertical="center" wrapText="1"/>
    </xf>
    <xf numFmtId="0" fontId="29" fillId="0" borderId="73" xfId="32" applyFont="1" applyFill="1" applyBorder="1" applyAlignment="1" applyProtection="1">
      <alignment horizontal="center" vertical="center" wrapText="1"/>
    </xf>
    <xf numFmtId="0" fontId="29" fillId="0" borderId="34" xfId="32" applyFont="1" applyFill="1" applyBorder="1" applyAlignment="1" applyProtection="1">
      <alignment horizontal="center" vertical="center" wrapText="1"/>
    </xf>
    <xf numFmtId="0" fontId="29" fillId="0" borderId="38" xfId="32" applyFont="1" applyFill="1" applyBorder="1" applyAlignment="1" applyProtection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10 Nemesbüki Óvoda Óvoda ki-be" xfId="32"/>
    <cellStyle name="Normál_15 2.melléklet-bevételek" xfId="33"/>
    <cellStyle name="Normál_16 2015 működése" xfId="34"/>
    <cellStyle name="Normál_19 Szoc.pol juttatások-2015" xfId="35"/>
    <cellStyle name="Normál_KVRENMUNKA" xfId="36"/>
    <cellStyle name="Normál_Munka1" xfId="37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zoomScaleNormal="100" workbookViewId="0">
      <selection activeCell="B1" sqref="B1:O1"/>
    </sheetView>
  </sheetViews>
  <sheetFormatPr defaultRowHeight="12.75" x14ac:dyDescent="0.2"/>
  <cols>
    <col min="1" max="1" width="7.7109375" style="170" customWidth="1"/>
    <col min="2" max="5" width="9.140625" style="170"/>
    <col min="6" max="6" width="10.28515625" style="170" customWidth="1"/>
    <col min="7" max="8" width="9.140625" style="170"/>
    <col min="9" max="9" width="2" style="170" customWidth="1"/>
    <col min="10" max="11" width="9.140625" style="170"/>
    <col min="12" max="12" width="1.5703125" style="170" customWidth="1"/>
    <col min="13" max="14" width="9.140625" style="170"/>
    <col min="15" max="15" width="2.7109375" style="170" customWidth="1"/>
    <col min="16" max="16384" width="9.140625" style="170"/>
  </cols>
  <sheetData>
    <row r="1" spans="2:15" x14ac:dyDescent="0.2">
      <c r="B1" s="309" t="s">
        <v>281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3" spans="2:15" x14ac:dyDescent="0.2">
      <c r="B3" s="311" t="s">
        <v>226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 t="s">
        <v>145</v>
      </c>
      <c r="O3" s="311"/>
    </row>
    <row r="4" spans="2:15" ht="13.5" thickBot="1" x14ac:dyDescent="0.25">
      <c r="B4" s="311" t="s">
        <v>146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 t="s">
        <v>147</v>
      </c>
      <c r="O4" s="311"/>
    </row>
    <row r="5" spans="2:15" x14ac:dyDescent="0.2">
      <c r="B5" s="319" t="s">
        <v>148</v>
      </c>
      <c r="C5" s="318"/>
      <c r="D5" s="318"/>
      <c r="E5" s="318"/>
      <c r="F5" s="318"/>
      <c r="G5" s="318" t="s">
        <v>149</v>
      </c>
      <c r="H5" s="318"/>
      <c r="I5" s="318"/>
      <c r="J5" s="318" t="s">
        <v>150</v>
      </c>
      <c r="K5" s="318"/>
      <c r="L5" s="318"/>
      <c r="M5" s="314" t="s">
        <v>242</v>
      </c>
      <c r="N5" s="314"/>
      <c r="O5" s="315"/>
    </row>
    <row r="6" spans="2:15" x14ac:dyDescent="0.2">
      <c r="B6" s="320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316"/>
      <c r="N6" s="316"/>
      <c r="O6" s="317"/>
    </row>
    <row r="7" spans="2:15" ht="13.5" customHeight="1" x14ac:dyDescent="0.2">
      <c r="B7" s="312" t="s">
        <v>151</v>
      </c>
      <c r="C7" s="312"/>
      <c r="D7" s="312"/>
      <c r="E7" s="312"/>
      <c r="F7" s="312"/>
      <c r="G7" s="275">
        <f>SUM(G8:I9)</f>
        <v>32024</v>
      </c>
      <c r="H7" s="275"/>
      <c r="I7" s="275"/>
      <c r="J7" s="275">
        <f>SUM(J8:L9)</f>
        <v>32024</v>
      </c>
      <c r="K7" s="275"/>
      <c r="L7" s="275"/>
      <c r="M7" s="275">
        <f>SUM(M8,M9)</f>
        <v>38658</v>
      </c>
      <c r="N7" s="275"/>
      <c r="O7" s="275"/>
    </row>
    <row r="8" spans="2:15" ht="13.5" customHeight="1" x14ac:dyDescent="0.2">
      <c r="B8" s="313" t="s">
        <v>152</v>
      </c>
      <c r="C8" s="313"/>
      <c r="D8" s="313"/>
      <c r="E8" s="313"/>
      <c r="F8" s="313"/>
      <c r="G8" s="275">
        <v>14924</v>
      </c>
      <c r="H8" s="275"/>
      <c r="I8" s="275"/>
      <c r="J8" s="275">
        <v>14924</v>
      </c>
      <c r="K8" s="275"/>
      <c r="L8" s="275"/>
      <c r="M8" s="275">
        <v>20358</v>
      </c>
      <c r="N8" s="275"/>
      <c r="O8" s="275"/>
    </row>
    <row r="9" spans="2:15" ht="13.5" customHeight="1" x14ac:dyDescent="0.2">
      <c r="B9" s="313" t="s">
        <v>153</v>
      </c>
      <c r="C9" s="313"/>
      <c r="D9" s="313"/>
      <c r="E9" s="313"/>
      <c r="F9" s="313"/>
      <c r="G9" s="275">
        <f>SUM(G10:I13)</f>
        <v>17100</v>
      </c>
      <c r="H9" s="275"/>
      <c r="I9" s="275"/>
      <c r="J9" s="275">
        <f>SUM(J10:L13)</f>
        <v>17100</v>
      </c>
      <c r="K9" s="275"/>
      <c r="L9" s="275"/>
      <c r="M9" s="275">
        <f>SUM(M10:M13)</f>
        <v>18300</v>
      </c>
      <c r="N9" s="275"/>
      <c r="O9" s="275"/>
    </row>
    <row r="10" spans="2:15" x14ac:dyDescent="0.2">
      <c r="B10" s="304" t="s">
        <v>154</v>
      </c>
      <c r="C10" s="304"/>
      <c r="D10" s="304"/>
      <c r="E10" s="304"/>
      <c r="F10" s="304"/>
      <c r="G10" s="275">
        <v>13500</v>
      </c>
      <c r="H10" s="275"/>
      <c r="I10" s="275"/>
      <c r="J10" s="275">
        <v>13500</v>
      </c>
      <c r="K10" s="275"/>
      <c r="L10" s="275"/>
      <c r="M10" s="275">
        <v>13500</v>
      </c>
      <c r="N10" s="275"/>
      <c r="O10" s="275"/>
    </row>
    <row r="11" spans="2:15" x14ac:dyDescent="0.2">
      <c r="B11" s="304" t="s">
        <v>155</v>
      </c>
      <c r="C11" s="304"/>
      <c r="D11" s="304"/>
      <c r="E11" s="304"/>
      <c r="F11" s="304"/>
      <c r="G11" s="275">
        <v>3500</v>
      </c>
      <c r="H11" s="275"/>
      <c r="I11" s="275"/>
      <c r="J11" s="275">
        <v>3500</v>
      </c>
      <c r="K11" s="275"/>
      <c r="L11" s="275"/>
      <c r="M11" s="275">
        <v>3500</v>
      </c>
      <c r="N11" s="275"/>
      <c r="O11" s="275"/>
    </row>
    <row r="12" spans="2:15" x14ac:dyDescent="0.2">
      <c r="B12" s="304" t="s">
        <v>156</v>
      </c>
      <c r="C12" s="304"/>
      <c r="D12" s="304"/>
      <c r="E12" s="304"/>
      <c r="F12" s="304"/>
      <c r="G12" s="275">
        <v>100</v>
      </c>
      <c r="H12" s="275"/>
      <c r="I12" s="275"/>
      <c r="J12" s="275">
        <v>100</v>
      </c>
      <c r="K12" s="275"/>
      <c r="L12" s="275"/>
      <c r="M12" s="275">
        <v>100</v>
      </c>
      <c r="N12" s="275"/>
      <c r="O12" s="275"/>
    </row>
    <row r="13" spans="2:15" x14ac:dyDescent="0.2">
      <c r="B13" s="304" t="s">
        <v>157</v>
      </c>
      <c r="C13" s="304"/>
      <c r="D13" s="304"/>
      <c r="E13" s="304"/>
      <c r="F13" s="304"/>
      <c r="G13" s="275"/>
      <c r="H13" s="275"/>
      <c r="I13" s="275"/>
      <c r="J13" s="275"/>
      <c r="K13" s="275"/>
      <c r="L13" s="275"/>
      <c r="M13" s="275">
        <v>1200</v>
      </c>
      <c r="N13" s="275"/>
      <c r="O13" s="275"/>
    </row>
    <row r="14" spans="2:15" x14ac:dyDescent="0.2">
      <c r="B14" s="305" t="s">
        <v>158</v>
      </c>
      <c r="C14" s="305"/>
      <c r="D14" s="305"/>
      <c r="E14" s="305"/>
      <c r="F14" s="305"/>
      <c r="G14" s="274">
        <f>SUM(G16:I34)</f>
        <v>44246</v>
      </c>
      <c r="H14" s="275"/>
      <c r="I14" s="275"/>
      <c r="J14" s="274">
        <f>SUM(J16:L34)</f>
        <v>44246</v>
      </c>
      <c r="K14" s="275"/>
      <c r="L14" s="275"/>
      <c r="M14" s="274">
        <f>SUM(M16:O34)</f>
        <v>44553</v>
      </c>
      <c r="N14" s="275"/>
      <c r="O14" s="275"/>
    </row>
    <row r="15" spans="2:15" ht="15.75" customHeight="1" x14ac:dyDescent="0.2">
      <c r="B15" s="306" t="s">
        <v>159</v>
      </c>
      <c r="C15" s="307"/>
      <c r="D15" s="307"/>
      <c r="E15" s="307"/>
      <c r="F15" s="308"/>
      <c r="G15" s="274"/>
      <c r="H15" s="275"/>
      <c r="I15" s="275"/>
      <c r="J15" s="274"/>
      <c r="K15" s="275"/>
      <c r="L15" s="275"/>
      <c r="M15" s="274"/>
      <c r="N15" s="275"/>
      <c r="O15" s="275"/>
    </row>
    <row r="16" spans="2:15" x14ac:dyDescent="0.2">
      <c r="B16" s="295" t="s">
        <v>160</v>
      </c>
      <c r="C16" s="295"/>
      <c r="D16" s="295"/>
      <c r="E16" s="295"/>
      <c r="F16" s="295"/>
      <c r="G16" s="275"/>
      <c r="H16" s="275"/>
      <c r="I16" s="275"/>
      <c r="J16" s="275"/>
      <c r="K16" s="275"/>
      <c r="L16" s="275"/>
      <c r="M16" s="275">
        <v>0</v>
      </c>
      <c r="N16" s="275"/>
      <c r="O16" s="275"/>
    </row>
    <row r="17" spans="2:15" x14ac:dyDescent="0.2">
      <c r="B17" s="276" t="s">
        <v>161</v>
      </c>
      <c r="C17" s="277"/>
      <c r="D17" s="277"/>
      <c r="E17" s="277"/>
      <c r="F17" s="274"/>
      <c r="G17" s="275">
        <v>7889</v>
      </c>
      <c r="H17" s="275"/>
      <c r="I17" s="275"/>
      <c r="J17" s="275">
        <v>7889</v>
      </c>
      <c r="K17" s="275"/>
      <c r="L17" s="275"/>
      <c r="M17" s="275">
        <v>7889</v>
      </c>
      <c r="N17" s="275"/>
      <c r="O17" s="275"/>
    </row>
    <row r="18" spans="2:15" x14ac:dyDescent="0.2">
      <c r="B18" s="276" t="s">
        <v>162</v>
      </c>
      <c r="C18" s="277"/>
      <c r="D18" s="277"/>
      <c r="E18" s="277"/>
      <c r="F18" s="274"/>
      <c r="G18" s="275">
        <v>3968</v>
      </c>
      <c r="H18" s="275"/>
      <c r="I18" s="275"/>
      <c r="J18" s="275">
        <v>3968</v>
      </c>
      <c r="K18" s="275"/>
      <c r="L18" s="275"/>
      <c r="M18" s="275">
        <v>3968</v>
      </c>
      <c r="N18" s="275"/>
      <c r="O18" s="275"/>
    </row>
    <row r="19" spans="2:15" x14ac:dyDescent="0.2">
      <c r="B19" s="275" t="s">
        <v>163</v>
      </c>
      <c r="C19" s="275"/>
      <c r="D19" s="275"/>
      <c r="E19" s="275"/>
      <c r="F19" s="275"/>
      <c r="G19" s="275">
        <v>560</v>
      </c>
      <c r="H19" s="275"/>
      <c r="I19" s="275"/>
      <c r="J19" s="275">
        <v>560</v>
      </c>
      <c r="K19" s="275"/>
      <c r="L19" s="275"/>
      <c r="M19" s="275">
        <v>560</v>
      </c>
      <c r="N19" s="275"/>
      <c r="O19" s="275"/>
    </row>
    <row r="20" spans="2:15" x14ac:dyDescent="0.2">
      <c r="B20" s="275" t="s">
        <v>164</v>
      </c>
      <c r="C20" s="275"/>
      <c r="D20" s="275"/>
      <c r="E20" s="275"/>
      <c r="F20" s="275"/>
      <c r="G20" s="275">
        <v>3037</v>
      </c>
      <c r="H20" s="275"/>
      <c r="I20" s="275"/>
      <c r="J20" s="275">
        <v>3037</v>
      </c>
      <c r="K20" s="275"/>
      <c r="L20" s="275"/>
      <c r="M20" s="275">
        <v>3037</v>
      </c>
      <c r="N20" s="275"/>
      <c r="O20" s="275"/>
    </row>
    <row r="21" spans="2:15" x14ac:dyDescent="0.2">
      <c r="B21" s="275" t="s">
        <v>165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</row>
    <row r="22" spans="2:15" x14ac:dyDescent="0.2">
      <c r="B22" s="275" t="s">
        <v>166</v>
      </c>
      <c r="C22" s="275"/>
      <c r="D22" s="275"/>
      <c r="E22" s="275"/>
      <c r="F22" s="275"/>
      <c r="G22" s="275">
        <v>8068</v>
      </c>
      <c r="H22" s="275"/>
      <c r="I22" s="275"/>
      <c r="J22" s="275">
        <v>8068</v>
      </c>
      <c r="K22" s="275"/>
      <c r="L22" s="275"/>
      <c r="M22" s="275">
        <v>8068</v>
      </c>
      <c r="N22" s="275"/>
      <c r="O22" s="275"/>
    </row>
    <row r="23" spans="2:15" x14ac:dyDescent="0.2">
      <c r="B23" s="285" t="s">
        <v>167</v>
      </c>
      <c r="C23" s="285"/>
      <c r="D23" s="285"/>
      <c r="E23" s="285"/>
      <c r="F23" s="285"/>
      <c r="G23" s="275">
        <v>8392</v>
      </c>
      <c r="H23" s="275"/>
      <c r="I23" s="275"/>
      <c r="J23" s="275">
        <v>8392</v>
      </c>
      <c r="K23" s="275"/>
      <c r="L23" s="275"/>
      <c r="M23" s="275">
        <v>8392</v>
      </c>
      <c r="N23" s="275"/>
      <c r="O23" s="275"/>
    </row>
    <row r="24" spans="2:15" x14ac:dyDescent="0.2">
      <c r="B24" s="278" t="s">
        <v>168</v>
      </c>
      <c r="C24" s="279"/>
      <c r="D24" s="279"/>
      <c r="E24" s="279"/>
      <c r="F24" s="280"/>
      <c r="G24" s="278">
        <v>1800</v>
      </c>
      <c r="H24" s="279"/>
      <c r="I24" s="280"/>
      <c r="J24" s="278">
        <v>1800</v>
      </c>
      <c r="K24" s="279"/>
      <c r="L24" s="280"/>
      <c r="M24" s="278">
        <v>1800</v>
      </c>
      <c r="N24" s="279"/>
      <c r="O24" s="280"/>
    </row>
    <row r="25" spans="2:15" x14ac:dyDescent="0.2">
      <c r="B25" s="281" t="s">
        <v>169</v>
      </c>
      <c r="C25" s="282"/>
      <c r="D25" s="282"/>
      <c r="E25" s="282"/>
      <c r="F25" s="283"/>
      <c r="G25" s="281"/>
      <c r="H25" s="282"/>
      <c r="I25" s="283"/>
      <c r="J25" s="281"/>
      <c r="K25" s="282"/>
      <c r="L25" s="283"/>
      <c r="M25" s="281"/>
      <c r="N25" s="282"/>
      <c r="O25" s="283"/>
    </row>
    <row r="26" spans="2:15" x14ac:dyDescent="0.2">
      <c r="B26" s="303" t="s">
        <v>170</v>
      </c>
      <c r="C26" s="303"/>
      <c r="D26" s="303"/>
      <c r="E26" s="303"/>
      <c r="F26" s="303"/>
      <c r="G26" s="275">
        <v>1360</v>
      </c>
      <c r="H26" s="275"/>
      <c r="I26" s="275"/>
      <c r="J26" s="275">
        <v>1360</v>
      </c>
      <c r="K26" s="275"/>
      <c r="L26" s="275"/>
      <c r="M26" s="275">
        <v>1360</v>
      </c>
      <c r="N26" s="275"/>
      <c r="O26" s="275"/>
    </row>
    <row r="27" spans="2:15" x14ac:dyDescent="0.2">
      <c r="B27" s="275" t="s">
        <v>171</v>
      </c>
      <c r="C27" s="275"/>
      <c r="D27" s="275"/>
      <c r="E27" s="275"/>
      <c r="F27" s="275"/>
      <c r="G27" s="276">
        <v>384</v>
      </c>
      <c r="H27" s="277"/>
      <c r="I27" s="274"/>
      <c r="J27" s="276">
        <v>384</v>
      </c>
      <c r="K27" s="277"/>
      <c r="L27" s="274"/>
      <c r="M27" s="276">
        <v>384</v>
      </c>
      <c r="N27" s="277"/>
      <c r="O27" s="274"/>
    </row>
    <row r="28" spans="2:15" x14ac:dyDescent="0.2">
      <c r="B28" s="278" t="s">
        <v>172</v>
      </c>
      <c r="C28" s="279"/>
      <c r="D28" s="279"/>
      <c r="E28" s="279"/>
      <c r="F28" s="280"/>
      <c r="G28" s="278">
        <v>1872</v>
      </c>
      <c r="H28" s="279"/>
      <c r="I28" s="280"/>
      <c r="J28" s="278">
        <v>1872</v>
      </c>
      <c r="K28" s="279"/>
      <c r="L28" s="280"/>
      <c r="M28" s="278">
        <v>1872</v>
      </c>
      <c r="N28" s="279"/>
      <c r="O28" s="280"/>
    </row>
    <row r="29" spans="2:15" x14ac:dyDescent="0.2">
      <c r="B29" s="281" t="s">
        <v>169</v>
      </c>
      <c r="C29" s="282"/>
      <c r="D29" s="282"/>
      <c r="E29" s="282"/>
      <c r="F29" s="283"/>
      <c r="G29" s="281"/>
      <c r="H29" s="282"/>
      <c r="I29" s="283"/>
      <c r="J29" s="281"/>
      <c r="K29" s="282"/>
      <c r="L29" s="283"/>
      <c r="M29" s="281"/>
      <c r="N29" s="282"/>
      <c r="O29" s="283"/>
    </row>
    <row r="30" spans="2:15" x14ac:dyDescent="0.2">
      <c r="B30" s="303" t="s">
        <v>173</v>
      </c>
      <c r="C30" s="303"/>
      <c r="D30" s="303"/>
      <c r="E30" s="303"/>
      <c r="F30" s="303"/>
      <c r="G30" s="275">
        <v>5218</v>
      </c>
      <c r="H30" s="275"/>
      <c r="I30" s="275"/>
      <c r="J30" s="275">
        <v>5218</v>
      </c>
      <c r="K30" s="275"/>
      <c r="L30" s="275"/>
      <c r="M30" s="275">
        <v>5525</v>
      </c>
      <c r="N30" s="275"/>
      <c r="O30" s="275"/>
    </row>
    <row r="31" spans="2:15" x14ac:dyDescent="0.2">
      <c r="B31" s="278" t="s">
        <v>224</v>
      </c>
      <c r="C31" s="279"/>
      <c r="D31" s="279"/>
      <c r="E31" s="279"/>
      <c r="F31" s="280"/>
      <c r="G31" s="278">
        <v>498</v>
      </c>
      <c r="H31" s="279"/>
      <c r="I31" s="280"/>
      <c r="J31" s="278">
        <v>498</v>
      </c>
      <c r="K31" s="279"/>
      <c r="L31" s="280"/>
      <c r="M31" s="278">
        <v>498</v>
      </c>
      <c r="N31" s="279"/>
      <c r="O31" s="280"/>
    </row>
    <row r="32" spans="2:15" x14ac:dyDescent="0.2">
      <c r="B32" s="275" t="s">
        <v>174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>
        <v>0</v>
      </c>
      <c r="N32" s="275"/>
      <c r="O32" s="275"/>
    </row>
    <row r="33" spans="2:15" x14ac:dyDescent="0.2">
      <c r="B33" s="296" t="s">
        <v>175</v>
      </c>
      <c r="C33" s="297"/>
      <c r="D33" s="297"/>
      <c r="E33" s="297"/>
      <c r="F33" s="298"/>
      <c r="G33" s="276">
        <v>1200</v>
      </c>
      <c r="H33" s="277"/>
      <c r="I33" s="274"/>
      <c r="J33" s="276">
        <v>1200</v>
      </c>
      <c r="K33" s="277"/>
      <c r="L33" s="274"/>
      <c r="M33" s="276">
        <v>1200</v>
      </c>
      <c r="N33" s="277"/>
      <c r="O33" s="274"/>
    </row>
    <row r="34" spans="2:15" x14ac:dyDescent="0.2">
      <c r="B34" s="296" t="s">
        <v>176</v>
      </c>
      <c r="C34" s="297"/>
      <c r="D34" s="297"/>
      <c r="E34" s="297"/>
      <c r="F34" s="298"/>
      <c r="G34" s="276"/>
      <c r="H34" s="277"/>
      <c r="I34" s="274"/>
      <c r="J34" s="276"/>
      <c r="K34" s="277"/>
      <c r="L34" s="274"/>
      <c r="M34" s="276">
        <v>0</v>
      </c>
      <c r="N34" s="277"/>
      <c r="O34" s="274"/>
    </row>
    <row r="35" spans="2:15" ht="24.75" customHeight="1" x14ac:dyDescent="0.2">
      <c r="B35" s="302" t="s">
        <v>177</v>
      </c>
      <c r="C35" s="302"/>
      <c r="D35" s="302"/>
      <c r="E35" s="302"/>
      <c r="F35" s="302"/>
      <c r="G35" s="276">
        <v>180</v>
      </c>
      <c r="H35" s="277"/>
      <c r="I35" s="274"/>
      <c r="J35" s="276">
        <v>180</v>
      </c>
      <c r="K35" s="277"/>
      <c r="L35" s="274"/>
      <c r="M35" s="276">
        <f>M36</f>
        <v>11031</v>
      </c>
      <c r="N35" s="277"/>
      <c r="O35" s="274"/>
    </row>
    <row r="36" spans="2:15" x14ac:dyDescent="0.2">
      <c r="B36" s="296" t="s">
        <v>178</v>
      </c>
      <c r="C36" s="297"/>
      <c r="D36" s="297"/>
      <c r="E36" s="297"/>
      <c r="F36" s="298"/>
      <c r="G36" s="275">
        <v>180</v>
      </c>
      <c r="H36" s="275"/>
      <c r="I36" s="275"/>
      <c r="J36" s="275">
        <v>180</v>
      </c>
      <c r="K36" s="275"/>
      <c r="L36" s="275"/>
      <c r="M36" s="275">
        <v>11031</v>
      </c>
      <c r="N36" s="275"/>
      <c r="O36" s="275"/>
    </row>
    <row r="37" spans="2:15" ht="25.5" customHeight="1" x14ac:dyDescent="0.2">
      <c r="B37" s="299" t="s">
        <v>225</v>
      </c>
      <c r="C37" s="300"/>
      <c r="D37" s="300"/>
      <c r="E37" s="300"/>
      <c r="F37" s="301"/>
      <c r="G37" s="276"/>
      <c r="H37" s="277"/>
      <c r="I37" s="274"/>
      <c r="J37" s="276"/>
      <c r="K37" s="277"/>
      <c r="L37" s="274"/>
      <c r="M37" s="276">
        <v>0</v>
      </c>
      <c r="N37" s="277"/>
      <c r="O37" s="274"/>
    </row>
    <row r="38" spans="2:15" x14ac:dyDescent="0.2">
      <c r="B38" s="296" t="s">
        <v>179</v>
      </c>
      <c r="C38" s="297"/>
      <c r="D38" s="297"/>
      <c r="E38" s="297"/>
      <c r="F38" s="298"/>
      <c r="G38" s="275"/>
      <c r="H38" s="275"/>
      <c r="I38" s="275"/>
      <c r="J38" s="275"/>
      <c r="K38" s="275"/>
      <c r="L38" s="275"/>
      <c r="M38" s="275">
        <v>0</v>
      </c>
      <c r="N38" s="275"/>
      <c r="O38" s="275"/>
    </row>
    <row r="39" spans="2:15" x14ac:dyDescent="0.2">
      <c r="B39" s="285" t="s">
        <v>180</v>
      </c>
      <c r="C39" s="285"/>
      <c r="D39" s="285"/>
      <c r="E39" s="285"/>
      <c r="F39" s="285"/>
      <c r="G39" s="275"/>
      <c r="H39" s="275"/>
      <c r="I39" s="275"/>
      <c r="J39" s="275"/>
      <c r="K39" s="275"/>
      <c r="L39" s="275"/>
      <c r="M39" s="275">
        <v>0</v>
      </c>
      <c r="N39" s="275"/>
      <c r="O39" s="275"/>
    </row>
    <row r="40" spans="2:15" x14ac:dyDescent="0.2">
      <c r="B40" s="292" t="s">
        <v>181</v>
      </c>
      <c r="C40" s="293"/>
      <c r="D40" s="293"/>
      <c r="E40" s="293"/>
      <c r="F40" s="294"/>
      <c r="G40" s="274"/>
      <c r="H40" s="275"/>
      <c r="I40" s="275"/>
      <c r="J40" s="274"/>
      <c r="K40" s="275"/>
      <c r="L40" s="275"/>
      <c r="M40" s="275">
        <v>0</v>
      </c>
      <c r="N40" s="275"/>
      <c r="O40" s="275"/>
    </row>
    <row r="41" spans="2:15" x14ac:dyDescent="0.2">
      <c r="B41" s="281" t="s">
        <v>182</v>
      </c>
      <c r="C41" s="282"/>
      <c r="D41" s="282"/>
      <c r="E41" s="282"/>
      <c r="F41" s="283"/>
      <c r="G41" s="274"/>
      <c r="H41" s="275"/>
      <c r="I41" s="275"/>
      <c r="J41" s="274"/>
      <c r="K41" s="275"/>
      <c r="L41" s="275"/>
      <c r="M41" s="275">
        <v>0</v>
      </c>
      <c r="N41" s="275"/>
      <c r="O41" s="275"/>
    </row>
    <row r="42" spans="2:15" x14ac:dyDescent="0.2">
      <c r="B42" s="295" t="s">
        <v>183</v>
      </c>
      <c r="C42" s="295"/>
      <c r="D42" s="295"/>
      <c r="E42" s="295"/>
      <c r="F42" s="295"/>
      <c r="G42" s="275"/>
      <c r="H42" s="275"/>
      <c r="I42" s="275"/>
      <c r="J42" s="275"/>
      <c r="K42" s="275"/>
      <c r="L42" s="275"/>
      <c r="M42" s="275">
        <v>0</v>
      </c>
      <c r="N42" s="275"/>
      <c r="O42" s="275"/>
    </row>
    <row r="43" spans="2:15" x14ac:dyDescent="0.2">
      <c r="B43" s="275" t="s">
        <v>184</v>
      </c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>
        <v>0</v>
      </c>
      <c r="N43" s="275"/>
      <c r="O43" s="275"/>
    </row>
    <row r="44" spans="2:15" ht="19.5" customHeight="1" x14ac:dyDescent="0.2">
      <c r="B44" s="286" t="s">
        <v>185</v>
      </c>
      <c r="C44" s="287"/>
      <c r="D44" s="287"/>
      <c r="E44" s="287"/>
      <c r="F44" s="288"/>
      <c r="G44" s="277"/>
      <c r="H44" s="277"/>
      <c r="I44" s="274"/>
      <c r="J44" s="277"/>
      <c r="K44" s="277"/>
      <c r="L44" s="274"/>
      <c r="M44" s="276">
        <v>0</v>
      </c>
      <c r="N44" s="277"/>
      <c r="O44" s="274"/>
    </row>
    <row r="45" spans="2:15" x14ac:dyDescent="0.2">
      <c r="B45" s="289" t="s">
        <v>186</v>
      </c>
      <c r="C45" s="290"/>
      <c r="D45" s="290"/>
      <c r="E45" s="290"/>
      <c r="F45" s="291"/>
      <c r="G45" s="274">
        <f>G35+G14+G7</f>
        <v>76450</v>
      </c>
      <c r="H45" s="275"/>
      <c r="I45" s="275"/>
      <c r="J45" s="274">
        <f>J35+J14+J7</f>
        <v>76450</v>
      </c>
      <c r="K45" s="275"/>
      <c r="L45" s="275"/>
      <c r="M45" s="275">
        <f>M37+M35+M14+M7</f>
        <v>94242</v>
      </c>
      <c r="N45" s="275"/>
      <c r="O45" s="275"/>
    </row>
    <row r="46" spans="2:15" x14ac:dyDescent="0.2">
      <c r="B46" s="278" t="s">
        <v>187</v>
      </c>
      <c r="C46" s="279"/>
      <c r="D46" s="279"/>
      <c r="E46" s="279"/>
      <c r="F46" s="280"/>
      <c r="G46" s="278"/>
      <c r="H46" s="279"/>
      <c r="I46" s="280"/>
      <c r="J46" s="278"/>
      <c r="K46" s="279"/>
      <c r="L46" s="280"/>
      <c r="M46" s="278">
        <f>M48+M52</f>
        <v>14254</v>
      </c>
      <c r="N46" s="279"/>
      <c r="O46" s="280"/>
    </row>
    <row r="47" spans="2:15" x14ac:dyDescent="0.2">
      <c r="B47" s="281" t="s">
        <v>188</v>
      </c>
      <c r="C47" s="282"/>
      <c r="D47" s="282"/>
      <c r="E47" s="282"/>
      <c r="F47" s="283"/>
      <c r="G47" s="281"/>
      <c r="H47" s="282"/>
      <c r="I47" s="283"/>
      <c r="J47" s="281"/>
      <c r="K47" s="282"/>
      <c r="L47" s="283"/>
      <c r="M47" s="281"/>
      <c r="N47" s="282"/>
      <c r="O47" s="283"/>
    </row>
    <row r="48" spans="2:15" x14ac:dyDescent="0.2">
      <c r="B48" s="295" t="s">
        <v>189</v>
      </c>
      <c r="C48" s="295"/>
      <c r="D48" s="295"/>
      <c r="E48" s="295"/>
      <c r="F48" s="295"/>
      <c r="G48" s="275">
        <v>14254</v>
      </c>
      <c r="H48" s="275"/>
      <c r="I48" s="275"/>
      <c r="J48" s="275">
        <v>14254</v>
      </c>
      <c r="K48" s="275"/>
      <c r="L48" s="275"/>
      <c r="M48" s="275">
        <f>M49+M50</f>
        <v>14254</v>
      </c>
      <c r="N48" s="275"/>
      <c r="O48" s="275"/>
    </row>
    <row r="49" spans="2:15" x14ac:dyDescent="0.2">
      <c r="B49" s="275" t="s">
        <v>190</v>
      </c>
      <c r="C49" s="275"/>
      <c r="D49" s="275"/>
      <c r="E49" s="275"/>
      <c r="F49" s="275"/>
      <c r="G49" s="275">
        <v>14254</v>
      </c>
      <c r="H49" s="275"/>
      <c r="I49" s="275"/>
      <c r="J49" s="275">
        <v>14254</v>
      </c>
      <c r="K49" s="275"/>
      <c r="L49" s="275"/>
      <c r="M49" s="275">
        <v>14254</v>
      </c>
      <c r="N49" s="275"/>
      <c r="O49" s="275"/>
    </row>
    <row r="50" spans="2:15" x14ac:dyDescent="0.2">
      <c r="B50" s="275" t="s">
        <v>191</v>
      </c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>
        <v>0</v>
      </c>
      <c r="N50" s="275"/>
      <c r="O50" s="275"/>
    </row>
    <row r="51" spans="2:15" x14ac:dyDescent="0.2">
      <c r="B51" s="285" t="s">
        <v>192</v>
      </c>
      <c r="C51" s="285"/>
      <c r="D51" s="285"/>
      <c r="E51" s="285"/>
      <c r="F51" s="285"/>
      <c r="G51" s="275"/>
      <c r="H51" s="275"/>
      <c r="I51" s="275"/>
      <c r="J51" s="275"/>
      <c r="K51" s="275"/>
      <c r="L51" s="275"/>
      <c r="M51" s="275">
        <v>0</v>
      </c>
      <c r="N51" s="275"/>
      <c r="O51" s="275"/>
    </row>
    <row r="52" spans="2:15" x14ac:dyDescent="0.2">
      <c r="B52" s="278" t="s">
        <v>193</v>
      </c>
      <c r="C52" s="279"/>
      <c r="D52" s="279"/>
      <c r="E52" s="279"/>
      <c r="F52" s="280"/>
      <c r="G52" s="274"/>
      <c r="H52" s="275"/>
      <c r="I52" s="275"/>
      <c r="J52" s="274"/>
      <c r="K52" s="275"/>
      <c r="L52" s="275"/>
      <c r="M52" s="275">
        <v>0</v>
      </c>
      <c r="N52" s="275"/>
      <c r="O52" s="275"/>
    </row>
    <row r="53" spans="2:15" x14ac:dyDescent="0.2">
      <c r="B53" s="281" t="s">
        <v>194</v>
      </c>
      <c r="C53" s="282"/>
      <c r="D53" s="282"/>
      <c r="E53" s="282"/>
      <c r="F53" s="283"/>
      <c r="G53" s="274"/>
      <c r="H53" s="275"/>
      <c r="I53" s="275"/>
      <c r="J53" s="274"/>
      <c r="K53" s="275"/>
      <c r="L53" s="275"/>
      <c r="M53" s="275">
        <v>0</v>
      </c>
      <c r="N53" s="275"/>
      <c r="O53" s="275"/>
    </row>
    <row r="54" spans="2:15" ht="24.75" customHeight="1" x14ac:dyDescent="0.2">
      <c r="B54" s="284" t="s">
        <v>195</v>
      </c>
      <c r="C54" s="284"/>
      <c r="D54" s="284"/>
      <c r="E54" s="284"/>
      <c r="F54" s="284"/>
      <c r="G54" s="276">
        <f>G45+G48</f>
        <v>90704</v>
      </c>
      <c r="H54" s="277"/>
      <c r="I54" s="274"/>
      <c r="J54" s="276">
        <f>J45+J48</f>
        <v>90704</v>
      </c>
      <c r="K54" s="277"/>
      <c r="L54" s="274"/>
      <c r="M54" s="276">
        <f>M45+M48</f>
        <v>108496</v>
      </c>
      <c r="N54" s="277"/>
      <c r="O54" s="274"/>
    </row>
  </sheetData>
  <mergeCells count="189">
    <mergeCell ref="B1:O1"/>
    <mergeCell ref="G34:I34"/>
    <mergeCell ref="J34:L34"/>
    <mergeCell ref="M34:O34"/>
    <mergeCell ref="B3:M3"/>
    <mergeCell ref="N3:O3"/>
    <mergeCell ref="B4:M4"/>
    <mergeCell ref="N4:O4"/>
    <mergeCell ref="G33:I33"/>
    <mergeCell ref="J33:L33"/>
    <mergeCell ref="M33:O33"/>
    <mergeCell ref="B7:F7"/>
    <mergeCell ref="B8:F8"/>
    <mergeCell ref="B9:F9"/>
    <mergeCell ref="B10:F10"/>
    <mergeCell ref="J11:L11"/>
    <mergeCell ref="J12:L12"/>
    <mergeCell ref="G7:I7"/>
    <mergeCell ref="G10:I10"/>
    <mergeCell ref="J10:L10"/>
    <mergeCell ref="M5:O6"/>
    <mergeCell ref="J5:L6"/>
    <mergeCell ref="G5:I6"/>
    <mergeCell ref="B5:F6"/>
    <mergeCell ref="G8:I8"/>
    <mergeCell ref="G9:I9"/>
    <mergeCell ref="J7:L7"/>
    <mergeCell ref="J8:L8"/>
    <mergeCell ref="J9:L9"/>
    <mergeCell ref="M7:O7"/>
    <mergeCell ref="M8:O8"/>
    <mergeCell ref="M9:O9"/>
    <mergeCell ref="M10:O10"/>
    <mergeCell ref="B16:F16"/>
    <mergeCell ref="B13:F13"/>
    <mergeCell ref="B14:F14"/>
    <mergeCell ref="B15:F15"/>
    <mergeCell ref="M11:O11"/>
    <mergeCell ref="M12:O12"/>
    <mergeCell ref="B11:F11"/>
    <mergeCell ref="B12:F12"/>
    <mergeCell ref="G11:I11"/>
    <mergeCell ref="G12:I12"/>
    <mergeCell ref="J13:L13"/>
    <mergeCell ref="M13:O13"/>
    <mergeCell ref="M16:O16"/>
    <mergeCell ref="B17:F17"/>
    <mergeCell ref="B18:F18"/>
    <mergeCell ref="B19:F19"/>
    <mergeCell ref="B20:F20"/>
    <mergeCell ref="B35:F35"/>
    <mergeCell ref="B30:F30"/>
    <mergeCell ref="B31:F31"/>
    <mergeCell ref="B32:F32"/>
    <mergeCell ref="B33:F33"/>
    <mergeCell ref="B34:F34"/>
    <mergeCell ref="B25:F25"/>
    <mergeCell ref="B26:F26"/>
    <mergeCell ref="B28:F28"/>
    <mergeCell ref="B29:F29"/>
    <mergeCell ref="B27:F27"/>
    <mergeCell ref="B41:F41"/>
    <mergeCell ref="B42:F42"/>
    <mergeCell ref="B43:F43"/>
    <mergeCell ref="B36:F36"/>
    <mergeCell ref="B37:F37"/>
    <mergeCell ref="B38:F38"/>
    <mergeCell ref="B39:F39"/>
    <mergeCell ref="B48:F48"/>
    <mergeCell ref="B21:F21"/>
    <mergeCell ref="B22:F22"/>
    <mergeCell ref="B23:F23"/>
    <mergeCell ref="B24:F24"/>
    <mergeCell ref="B54:F54"/>
    <mergeCell ref="G13:I13"/>
    <mergeCell ref="G18:I18"/>
    <mergeCell ref="G19:I19"/>
    <mergeCell ref="G20:I20"/>
    <mergeCell ref="G21:I21"/>
    <mergeCell ref="G22:I22"/>
    <mergeCell ref="G23:I23"/>
    <mergeCell ref="G26:I26"/>
    <mergeCell ref="G17:I17"/>
    <mergeCell ref="G35:I35"/>
    <mergeCell ref="G39:I39"/>
    <mergeCell ref="G48:I48"/>
    <mergeCell ref="G52:I52"/>
    <mergeCell ref="B49:F49"/>
    <mergeCell ref="B50:F50"/>
    <mergeCell ref="B51:F51"/>
    <mergeCell ref="B44:F44"/>
    <mergeCell ref="B45:F45"/>
    <mergeCell ref="B46:F46"/>
    <mergeCell ref="B47:F47"/>
    <mergeCell ref="B52:F52"/>
    <mergeCell ref="B53:F53"/>
    <mergeCell ref="B40:F40"/>
    <mergeCell ref="M17:O17"/>
    <mergeCell ref="G14:I15"/>
    <mergeCell ref="J14:L15"/>
    <mergeCell ref="M14:O15"/>
    <mergeCell ref="J26:L26"/>
    <mergeCell ref="G32:I32"/>
    <mergeCell ref="G16:I16"/>
    <mergeCell ref="J17:L17"/>
    <mergeCell ref="J18:L18"/>
    <mergeCell ref="J19:L19"/>
    <mergeCell ref="J20:L20"/>
    <mergeCell ref="J21:L21"/>
    <mergeCell ref="J22:L22"/>
    <mergeCell ref="G30:I30"/>
    <mergeCell ref="J30:L30"/>
    <mergeCell ref="M22:O22"/>
    <mergeCell ref="M23:O23"/>
    <mergeCell ref="J16:L16"/>
    <mergeCell ref="M18:O18"/>
    <mergeCell ref="M19:O19"/>
    <mergeCell ref="M20:O20"/>
    <mergeCell ref="M21:O21"/>
    <mergeCell ref="J23:L23"/>
    <mergeCell ref="M26:O26"/>
    <mergeCell ref="M30:O30"/>
    <mergeCell ref="M32:O32"/>
    <mergeCell ref="G31:I31"/>
    <mergeCell ref="G27:I27"/>
    <mergeCell ref="J27:L27"/>
    <mergeCell ref="M27:O27"/>
    <mergeCell ref="J31:L31"/>
    <mergeCell ref="M31:O31"/>
    <mergeCell ref="J32:L32"/>
    <mergeCell ref="J35:L35"/>
    <mergeCell ref="M35:O35"/>
    <mergeCell ref="G36:I36"/>
    <mergeCell ref="J36:L36"/>
    <mergeCell ref="M36:O36"/>
    <mergeCell ref="G38:I38"/>
    <mergeCell ref="J38:L38"/>
    <mergeCell ref="M38:O38"/>
    <mergeCell ref="G37:I37"/>
    <mergeCell ref="J37:L37"/>
    <mergeCell ref="M37:O37"/>
    <mergeCell ref="J39:L39"/>
    <mergeCell ref="M39:O39"/>
    <mergeCell ref="G40:I40"/>
    <mergeCell ref="J40:L40"/>
    <mergeCell ref="M40:O40"/>
    <mergeCell ref="M44:O44"/>
    <mergeCell ref="G41:I41"/>
    <mergeCell ref="J41:L41"/>
    <mergeCell ref="M41:O41"/>
    <mergeCell ref="G42:I42"/>
    <mergeCell ref="J42:L42"/>
    <mergeCell ref="M42:O42"/>
    <mergeCell ref="J51:L51"/>
    <mergeCell ref="M51:O51"/>
    <mergeCell ref="J46:L47"/>
    <mergeCell ref="M46:O47"/>
    <mergeCell ref="G43:I43"/>
    <mergeCell ref="J43:L43"/>
    <mergeCell ref="M43:O43"/>
    <mergeCell ref="G45:I45"/>
    <mergeCell ref="J45:L45"/>
    <mergeCell ref="M45:O45"/>
    <mergeCell ref="G44:I44"/>
    <mergeCell ref="J44:L44"/>
    <mergeCell ref="J52:L52"/>
    <mergeCell ref="M52:O52"/>
    <mergeCell ref="G53:I53"/>
    <mergeCell ref="J53:L53"/>
    <mergeCell ref="M53:O53"/>
    <mergeCell ref="G54:I54"/>
    <mergeCell ref="J54:L54"/>
    <mergeCell ref="M54:O54"/>
    <mergeCell ref="G24:I25"/>
    <mergeCell ref="J24:L25"/>
    <mergeCell ref="M24:O25"/>
    <mergeCell ref="G28:I29"/>
    <mergeCell ref="J28:L29"/>
    <mergeCell ref="M28:O29"/>
    <mergeCell ref="G46:I47"/>
    <mergeCell ref="J48:L48"/>
    <mergeCell ref="M48:O48"/>
    <mergeCell ref="G49:I49"/>
    <mergeCell ref="J49:L49"/>
    <mergeCell ref="M49:O49"/>
    <mergeCell ref="G50:I50"/>
    <mergeCell ref="J50:L50"/>
    <mergeCell ref="M50:O50"/>
    <mergeCell ref="G51:I51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10" sqref="A10:D10"/>
    </sheetView>
  </sheetViews>
  <sheetFormatPr defaultRowHeight="12.75" x14ac:dyDescent="0.2"/>
  <cols>
    <col min="1" max="1" width="10" customWidth="1"/>
    <col min="2" max="4" width="29.28515625" customWidth="1"/>
  </cols>
  <sheetData>
    <row r="1" spans="1:4" x14ac:dyDescent="0.2">
      <c r="A1" s="537" t="s">
        <v>291</v>
      </c>
      <c r="B1" s="537"/>
      <c r="C1" s="537"/>
      <c r="D1" s="537"/>
    </row>
    <row r="2" spans="1:4" x14ac:dyDescent="0.2">
      <c r="A2" s="537"/>
      <c r="B2" s="537"/>
      <c r="C2" s="537"/>
      <c r="D2" s="537"/>
    </row>
    <row r="3" spans="1:4" x14ac:dyDescent="0.2">
      <c r="A3" s="537"/>
      <c r="B3" s="537"/>
      <c r="C3" s="537"/>
      <c r="D3" s="537"/>
    </row>
    <row r="4" spans="1:4" x14ac:dyDescent="0.2">
      <c r="A4" s="538" t="s">
        <v>228</v>
      </c>
      <c r="B4" s="538"/>
      <c r="C4" s="538"/>
      <c r="D4" s="538"/>
    </row>
    <row r="5" spans="1:4" x14ac:dyDescent="0.2">
      <c r="A5" s="538"/>
      <c r="B5" s="538"/>
      <c r="C5" s="538"/>
      <c r="D5" s="538"/>
    </row>
    <row r="6" spans="1:4" x14ac:dyDescent="0.2">
      <c r="A6" s="352" t="s">
        <v>33</v>
      </c>
      <c r="B6" s="352"/>
      <c r="C6" s="352"/>
      <c r="D6" s="352"/>
    </row>
    <row r="7" spans="1:4" x14ac:dyDescent="0.2">
      <c r="A7" s="352" t="s">
        <v>211</v>
      </c>
      <c r="B7" s="352"/>
      <c r="C7" s="352"/>
      <c r="D7" s="352"/>
    </row>
    <row r="8" spans="1:4" ht="15.75" x14ac:dyDescent="0.2">
      <c r="A8" s="539"/>
      <c r="B8" s="539"/>
      <c r="C8" s="539"/>
      <c r="D8" s="539"/>
    </row>
    <row r="9" spans="1:4" ht="15.75" x14ac:dyDescent="0.2">
      <c r="A9" s="539"/>
      <c r="B9" s="539"/>
      <c r="C9" s="539"/>
      <c r="D9" s="539"/>
    </row>
    <row r="10" spans="1:4" ht="16.5" thickBot="1" x14ac:dyDescent="0.25">
      <c r="A10" s="556"/>
      <c r="B10" s="556"/>
      <c r="C10" s="556"/>
      <c r="D10" s="556"/>
    </row>
    <row r="11" spans="1:4" ht="24.75" customHeight="1" x14ac:dyDescent="0.2">
      <c r="A11" s="548"/>
      <c r="B11" s="549"/>
      <c r="C11" s="554" t="s">
        <v>241</v>
      </c>
      <c r="D11" s="554" t="s">
        <v>241</v>
      </c>
    </row>
    <row r="12" spans="1:4" ht="13.5" thickBot="1" x14ac:dyDescent="0.25">
      <c r="A12" s="550" t="s">
        <v>15</v>
      </c>
      <c r="B12" s="551"/>
      <c r="C12" s="555"/>
      <c r="D12" s="555"/>
    </row>
    <row r="13" spans="1:4" ht="16.5" thickBot="1" x14ac:dyDescent="0.25">
      <c r="A13" s="552"/>
      <c r="B13" s="553"/>
      <c r="C13" s="269" t="s">
        <v>13</v>
      </c>
      <c r="D13" s="269" t="s">
        <v>13</v>
      </c>
    </row>
    <row r="14" spans="1:4" x14ac:dyDescent="0.2">
      <c r="A14" s="540"/>
      <c r="B14" s="270" t="s">
        <v>260</v>
      </c>
      <c r="C14" s="543">
        <v>1000</v>
      </c>
      <c r="D14" s="271">
        <v>1000</v>
      </c>
    </row>
    <row r="15" spans="1:4" x14ac:dyDescent="0.2">
      <c r="A15" s="541"/>
      <c r="B15" s="270"/>
      <c r="C15" s="544"/>
      <c r="D15" s="271"/>
    </row>
    <row r="16" spans="1:4" x14ac:dyDescent="0.2">
      <c r="A16" s="541"/>
      <c r="B16" s="270" t="s">
        <v>275</v>
      </c>
      <c r="C16" s="544"/>
      <c r="D16" s="271">
        <v>1975</v>
      </c>
    </row>
    <row r="17" spans="1:4" x14ac:dyDescent="0.2">
      <c r="A17" s="541"/>
      <c r="B17" s="270"/>
      <c r="C17" s="544"/>
      <c r="D17" s="271"/>
    </row>
    <row r="18" spans="1:4" ht="13.5" thickBot="1" x14ac:dyDescent="0.25">
      <c r="A18" s="541"/>
      <c r="B18" s="256" t="s">
        <v>276</v>
      </c>
      <c r="C18" s="545"/>
      <c r="D18" s="257">
        <v>731</v>
      </c>
    </row>
    <row r="19" spans="1:4" x14ac:dyDescent="0.2">
      <c r="A19" s="541"/>
      <c r="B19" s="270"/>
      <c r="C19" s="271"/>
      <c r="D19" s="271"/>
    </row>
    <row r="20" spans="1:4" ht="13.5" thickBot="1" x14ac:dyDescent="0.25">
      <c r="A20" s="541"/>
      <c r="B20" s="256" t="s">
        <v>277</v>
      </c>
      <c r="C20" s="257">
        <v>270</v>
      </c>
      <c r="D20" s="257">
        <v>1164</v>
      </c>
    </row>
    <row r="21" spans="1:4" x14ac:dyDescent="0.2">
      <c r="A21" s="541"/>
      <c r="B21" s="270"/>
      <c r="C21" s="271"/>
      <c r="D21" s="271"/>
    </row>
    <row r="22" spans="1:4" ht="13.5" thickBot="1" x14ac:dyDescent="0.25">
      <c r="A22" s="542"/>
      <c r="B22" s="256" t="s">
        <v>207</v>
      </c>
      <c r="C22" s="257">
        <v>12951</v>
      </c>
      <c r="D22" s="257">
        <v>12951</v>
      </c>
    </row>
    <row r="23" spans="1:4" x14ac:dyDescent="0.2">
      <c r="A23" s="540"/>
      <c r="B23" s="270"/>
      <c r="C23" s="543"/>
      <c r="D23" s="543"/>
    </row>
    <row r="24" spans="1:4" x14ac:dyDescent="0.2">
      <c r="A24" s="541"/>
      <c r="B24" s="270" t="s">
        <v>279</v>
      </c>
      <c r="C24" s="544"/>
      <c r="D24" s="544"/>
    </row>
    <row r="25" spans="1:4" ht="13.5" thickBot="1" x14ac:dyDescent="0.25">
      <c r="A25" s="541"/>
      <c r="B25" s="256"/>
      <c r="C25" s="545"/>
      <c r="D25" s="545"/>
    </row>
    <row r="26" spans="1:4" x14ac:dyDescent="0.2">
      <c r="A26" s="541"/>
      <c r="B26" s="270"/>
      <c r="C26" s="271"/>
      <c r="D26" s="271"/>
    </row>
    <row r="27" spans="1:4" ht="13.5" thickBot="1" x14ac:dyDescent="0.25">
      <c r="A27" s="541"/>
      <c r="B27" s="256" t="s">
        <v>280</v>
      </c>
      <c r="C27" s="257">
        <v>1800</v>
      </c>
      <c r="D27" s="257">
        <v>1800</v>
      </c>
    </row>
    <row r="28" spans="1:4" x14ac:dyDescent="0.2">
      <c r="A28" s="541"/>
      <c r="B28" s="270"/>
      <c r="C28" s="271"/>
      <c r="D28" s="271"/>
    </row>
    <row r="29" spans="1:4" ht="13.5" thickBot="1" x14ac:dyDescent="0.25">
      <c r="A29" s="542"/>
      <c r="B29" s="256" t="s">
        <v>277</v>
      </c>
      <c r="C29" s="257">
        <v>486</v>
      </c>
      <c r="D29" s="257">
        <v>486</v>
      </c>
    </row>
    <row r="30" spans="1:4" x14ac:dyDescent="0.2">
      <c r="A30" s="546"/>
      <c r="B30" s="547"/>
      <c r="C30" s="272"/>
      <c r="D30" s="272"/>
    </row>
    <row r="31" spans="1:4" ht="25.5" customHeight="1" thickBot="1" x14ac:dyDescent="0.25">
      <c r="A31" s="535" t="s">
        <v>278</v>
      </c>
      <c r="B31" s="536"/>
      <c r="C31" s="273">
        <v>16507</v>
      </c>
      <c r="D31" s="273">
        <v>20107</v>
      </c>
    </row>
  </sheetData>
  <mergeCells count="22">
    <mergeCell ref="A10:D10"/>
    <mergeCell ref="A11:B11"/>
    <mergeCell ref="A12:B12"/>
    <mergeCell ref="A13:B13"/>
    <mergeCell ref="C11:C12"/>
    <mergeCell ref="D11:D12"/>
    <mergeCell ref="A31:B31"/>
    <mergeCell ref="A1:D1"/>
    <mergeCell ref="A2:D2"/>
    <mergeCell ref="A3:D3"/>
    <mergeCell ref="A4:D4"/>
    <mergeCell ref="A5:D5"/>
    <mergeCell ref="A6:D6"/>
    <mergeCell ref="A7:D7"/>
    <mergeCell ref="A8:D8"/>
    <mergeCell ref="A14:A22"/>
    <mergeCell ref="C14:C18"/>
    <mergeCell ref="A9:D9"/>
    <mergeCell ref="D23:D25"/>
    <mergeCell ref="A30:B30"/>
    <mergeCell ref="A23:A29"/>
    <mergeCell ref="C23:C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13" zoomScaleNormal="100" workbookViewId="0">
      <selection activeCell="E7" sqref="E7"/>
    </sheetView>
  </sheetViews>
  <sheetFormatPr defaultColWidth="8" defaultRowHeight="12.75" x14ac:dyDescent="0.2"/>
  <cols>
    <col min="1" max="1" width="8.28515625" style="132" customWidth="1"/>
    <col min="2" max="2" width="8.28515625" style="58" customWidth="1"/>
    <col min="3" max="3" width="57.140625" style="58" customWidth="1"/>
    <col min="4" max="5" width="11.42578125" style="58" customWidth="1"/>
    <col min="6" max="16384" width="8" style="58"/>
  </cols>
  <sheetData>
    <row r="1" spans="1:5" s="50" customFormat="1" ht="21" customHeight="1" thickBot="1" x14ac:dyDescent="0.25">
      <c r="A1" s="557" t="s">
        <v>292</v>
      </c>
      <c r="B1" s="557"/>
      <c r="C1" s="557"/>
      <c r="D1" s="557"/>
      <c r="E1" s="557"/>
    </row>
    <row r="2" spans="1:5" s="51" customFormat="1" ht="25.5" customHeight="1" x14ac:dyDescent="0.2">
      <c r="A2" s="563" t="s">
        <v>59</v>
      </c>
      <c r="B2" s="564"/>
      <c r="C2" s="558" t="s">
        <v>60</v>
      </c>
      <c r="D2" s="559"/>
      <c r="E2" s="559"/>
    </row>
    <row r="3" spans="1:5" s="51" customFormat="1" ht="16.5" thickBot="1" x14ac:dyDescent="0.25">
      <c r="A3" s="52" t="s">
        <v>61</v>
      </c>
      <c r="B3" s="53"/>
      <c r="C3" s="558" t="s">
        <v>239</v>
      </c>
      <c r="D3" s="559"/>
      <c r="E3" s="559"/>
    </row>
    <row r="4" spans="1:5" s="55" customFormat="1" ht="15.95" customHeight="1" thickBot="1" x14ac:dyDescent="0.25">
      <c r="A4" s="54"/>
      <c r="B4" s="54"/>
      <c r="C4" s="54"/>
      <c r="D4" s="54"/>
      <c r="E4" s="54"/>
    </row>
    <row r="5" spans="1:5" ht="30" customHeight="1" thickBot="1" x14ac:dyDescent="0.25">
      <c r="A5" s="565" t="s">
        <v>62</v>
      </c>
      <c r="B5" s="566"/>
      <c r="C5" s="56" t="s">
        <v>63</v>
      </c>
      <c r="D5" s="57" t="s">
        <v>64</v>
      </c>
      <c r="E5" s="57" t="s">
        <v>249</v>
      </c>
    </row>
    <row r="6" spans="1:5" s="61" customFormat="1" ht="12.95" customHeight="1" thickBot="1" x14ac:dyDescent="0.25">
      <c r="A6" s="60">
        <v>1</v>
      </c>
      <c r="B6" s="60">
        <v>2</v>
      </c>
      <c r="C6" s="60">
        <v>3</v>
      </c>
      <c r="D6" s="60">
        <v>4</v>
      </c>
      <c r="E6" s="60">
        <v>5</v>
      </c>
    </row>
    <row r="7" spans="1:5" s="61" customFormat="1" ht="15.95" customHeight="1" thickBot="1" x14ac:dyDescent="0.25">
      <c r="A7" s="60" t="s">
        <v>65</v>
      </c>
      <c r="B7" s="60"/>
      <c r="C7" s="60"/>
      <c r="D7" s="60"/>
      <c r="E7" s="60"/>
    </row>
    <row r="8" spans="1:5" s="64" customFormat="1" ht="12" customHeight="1" thickBot="1" x14ac:dyDescent="0.25">
      <c r="A8" s="59" t="s">
        <v>21</v>
      </c>
      <c r="B8" s="62"/>
      <c r="C8" s="214" t="s">
        <v>66</v>
      </c>
      <c r="D8" s="82">
        <f>SUM(D9:D16)</f>
        <v>14924</v>
      </c>
      <c r="E8" s="82">
        <f>SUM(E9:E16)</f>
        <v>7462</v>
      </c>
    </row>
    <row r="9" spans="1:5" s="64" customFormat="1" ht="12" customHeight="1" x14ac:dyDescent="0.2">
      <c r="A9" s="65"/>
      <c r="B9" s="66" t="s">
        <v>67</v>
      </c>
      <c r="C9" s="67" t="s">
        <v>68</v>
      </c>
      <c r="D9" s="68">
        <v>14924</v>
      </c>
      <c r="E9" s="68">
        <v>7462</v>
      </c>
    </row>
    <row r="10" spans="1:5" s="64" customFormat="1" ht="12" customHeight="1" x14ac:dyDescent="0.2">
      <c r="A10" s="69"/>
      <c r="B10" s="70" t="s">
        <v>69</v>
      </c>
      <c r="C10" s="71" t="s">
        <v>70</v>
      </c>
      <c r="D10" s="72"/>
      <c r="E10" s="72"/>
    </row>
    <row r="11" spans="1:5" s="64" customFormat="1" ht="12" customHeight="1" x14ac:dyDescent="0.2">
      <c r="A11" s="69"/>
      <c r="B11" s="70" t="s">
        <v>71</v>
      </c>
      <c r="C11" s="71" t="s">
        <v>72</v>
      </c>
      <c r="D11" s="72"/>
      <c r="E11" s="72"/>
    </row>
    <row r="12" spans="1:5" s="64" customFormat="1" ht="12" customHeight="1" x14ac:dyDescent="0.2">
      <c r="A12" s="69"/>
      <c r="B12" s="70" t="s">
        <v>73</v>
      </c>
      <c r="C12" s="71" t="s">
        <v>74</v>
      </c>
      <c r="D12" s="72"/>
      <c r="E12" s="72"/>
    </row>
    <row r="13" spans="1:5" s="64" customFormat="1" ht="12" customHeight="1" x14ac:dyDescent="0.2">
      <c r="A13" s="69"/>
      <c r="B13" s="70" t="s">
        <v>75</v>
      </c>
      <c r="C13" s="73" t="s">
        <v>76</v>
      </c>
      <c r="D13" s="72"/>
      <c r="E13" s="72"/>
    </row>
    <row r="14" spans="1:5" s="64" customFormat="1" ht="12" customHeight="1" x14ac:dyDescent="0.2">
      <c r="A14" s="74"/>
      <c r="B14" s="70" t="s">
        <v>77</v>
      </c>
      <c r="C14" s="71" t="s">
        <v>78</v>
      </c>
      <c r="D14" s="75"/>
      <c r="E14" s="75"/>
    </row>
    <row r="15" spans="1:5" s="76" customFormat="1" ht="12" customHeight="1" x14ac:dyDescent="0.2">
      <c r="A15" s="69"/>
      <c r="B15" s="70" t="s">
        <v>79</v>
      </c>
      <c r="C15" s="71" t="s">
        <v>80</v>
      </c>
      <c r="D15" s="72"/>
      <c r="E15" s="72"/>
    </row>
    <row r="16" spans="1:5" s="76" customFormat="1" ht="12" customHeight="1" thickBot="1" x14ac:dyDescent="0.25">
      <c r="A16" s="215"/>
      <c r="B16" s="216" t="s">
        <v>81</v>
      </c>
      <c r="C16" s="217" t="s">
        <v>82</v>
      </c>
      <c r="D16" s="218"/>
      <c r="E16" s="218"/>
    </row>
    <row r="17" spans="1:5" s="64" customFormat="1" ht="12" customHeight="1" thickBot="1" x14ac:dyDescent="0.25">
      <c r="A17" s="59" t="s">
        <v>23</v>
      </c>
      <c r="B17" s="80"/>
      <c r="C17" s="81" t="s">
        <v>83</v>
      </c>
      <c r="D17" s="82"/>
      <c r="E17" s="82">
        <f>SUM(E18:E21)</f>
        <v>0</v>
      </c>
    </row>
    <row r="18" spans="1:5" s="76" customFormat="1" ht="12" customHeight="1" x14ac:dyDescent="0.2">
      <c r="A18" s="83"/>
      <c r="B18" s="84" t="s">
        <v>84</v>
      </c>
      <c r="C18" s="85" t="s">
        <v>85</v>
      </c>
      <c r="D18" s="86"/>
      <c r="E18" s="86"/>
    </row>
    <row r="19" spans="1:5" s="76" customFormat="1" ht="12" customHeight="1" x14ac:dyDescent="0.2">
      <c r="A19" s="69"/>
      <c r="B19" s="70" t="s">
        <v>86</v>
      </c>
      <c r="C19" s="71" t="s">
        <v>87</v>
      </c>
      <c r="D19" s="72"/>
      <c r="E19" s="72"/>
    </row>
    <row r="20" spans="1:5" s="76" customFormat="1" ht="12" customHeight="1" x14ac:dyDescent="0.2">
      <c r="A20" s="69"/>
      <c r="B20" s="70" t="s">
        <v>88</v>
      </c>
      <c r="C20" s="71" t="s">
        <v>89</v>
      </c>
      <c r="D20" s="72"/>
      <c r="E20" s="72"/>
    </row>
    <row r="21" spans="1:5" s="76" customFormat="1" ht="12" customHeight="1" thickBot="1" x14ac:dyDescent="0.25">
      <c r="A21" s="77"/>
      <c r="B21" s="78" t="s">
        <v>90</v>
      </c>
      <c r="C21" s="87" t="s">
        <v>91</v>
      </c>
      <c r="D21" s="79"/>
      <c r="E21" s="79"/>
    </row>
    <row r="22" spans="1:5" s="76" customFormat="1" ht="12" customHeight="1" thickBot="1" x14ac:dyDescent="0.25">
      <c r="A22" s="88" t="s">
        <v>25</v>
      </c>
      <c r="B22" s="89"/>
      <c r="C22" s="89" t="s">
        <v>92</v>
      </c>
      <c r="D22" s="90"/>
      <c r="E22" s="90"/>
    </row>
    <row r="23" spans="1:5" s="64" customFormat="1" ht="12" customHeight="1" thickBot="1" x14ac:dyDescent="0.25">
      <c r="A23" s="88" t="s">
        <v>27</v>
      </c>
      <c r="B23" s="91"/>
      <c r="C23" s="89" t="s">
        <v>93</v>
      </c>
      <c r="D23" s="90"/>
      <c r="E23" s="90"/>
    </row>
    <row r="24" spans="1:5" s="64" customFormat="1" ht="12" customHeight="1" thickBot="1" x14ac:dyDescent="0.25">
      <c r="A24" s="59" t="s">
        <v>29</v>
      </c>
      <c r="B24" s="92"/>
      <c r="C24" s="89" t="s">
        <v>94</v>
      </c>
      <c r="D24" s="82">
        <f>SUM(D25:D26)</f>
        <v>1056</v>
      </c>
      <c r="E24" s="82">
        <f>SUM(E25:E26)</f>
        <v>1056</v>
      </c>
    </row>
    <row r="25" spans="1:5" s="64" customFormat="1" ht="12" customHeight="1" x14ac:dyDescent="0.2">
      <c r="A25" s="83"/>
      <c r="B25" s="93" t="s">
        <v>95</v>
      </c>
      <c r="C25" s="94" t="s">
        <v>96</v>
      </c>
      <c r="D25" s="95">
        <v>0</v>
      </c>
      <c r="E25" s="95">
        <v>0</v>
      </c>
    </row>
    <row r="26" spans="1:5" s="64" customFormat="1" ht="12" customHeight="1" thickBot="1" x14ac:dyDescent="0.25">
      <c r="A26" s="77"/>
      <c r="B26" s="96" t="s">
        <v>97</v>
      </c>
      <c r="C26" s="97" t="s">
        <v>98</v>
      </c>
      <c r="D26" s="98">
        <v>1056</v>
      </c>
      <c r="E26" s="98">
        <v>1056</v>
      </c>
    </row>
    <row r="27" spans="1:5" s="76" customFormat="1" ht="12" customHeight="1" thickBot="1" x14ac:dyDescent="0.25">
      <c r="A27" s="99" t="s">
        <v>99</v>
      </c>
      <c r="B27" s="100"/>
      <c r="C27" s="89" t="s">
        <v>100</v>
      </c>
      <c r="D27" s="90">
        <v>21065</v>
      </c>
      <c r="E27" s="90">
        <v>17799</v>
      </c>
    </row>
    <row r="28" spans="1:5" s="76" customFormat="1" ht="12" customHeight="1" thickBot="1" x14ac:dyDescent="0.25">
      <c r="A28" s="99" t="s">
        <v>101</v>
      </c>
      <c r="B28" s="101"/>
      <c r="C28" s="102" t="s">
        <v>102</v>
      </c>
      <c r="D28" s="90"/>
      <c r="E28" s="90"/>
    </row>
    <row r="29" spans="1:5" s="76" customFormat="1" ht="15" customHeight="1" thickBot="1" x14ac:dyDescent="0.25">
      <c r="A29" s="99" t="s">
        <v>103</v>
      </c>
      <c r="B29" s="103"/>
      <c r="C29" s="104" t="s">
        <v>104</v>
      </c>
      <c r="D29" s="82">
        <f>SUM(D8,D17,D22,D23,D24,D27,D28)</f>
        <v>37045</v>
      </c>
      <c r="E29" s="82">
        <f>SUM(E8,E17,E22,E23,E24,E27,E28)</f>
        <v>26317</v>
      </c>
    </row>
    <row r="30" spans="1:5" s="76" customFormat="1" ht="15" customHeight="1" x14ac:dyDescent="0.2">
      <c r="A30" s="105"/>
      <c r="B30" s="106"/>
      <c r="C30" s="107"/>
      <c r="D30" s="108"/>
      <c r="E30" s="108"/>
    </row>
    <row r="31" spans="1:5" x14ac:dyDescent="0.2">
      <c r="A31" s="109"/>
      <c r="B31" s="110"/>
      <c r="C31" s="110"/>
      <c r="D31" s="111"/>
      <c r="E31" s="111"/>
    </row>
    <row r="32" spans="1:5" s="61" customFormat="1" ht="16.5" customHeight="1" thickBot="1" x14ac:dyDescent="0.25">
      <c r="A32" s="560" t="s">
        <v>105</v>
      </c>
      <c r="B32" s="561"/>
      <c r="C32" s="561"/>
      <c r="D32" s="561"/>
      <c r="E32" s="561"/>
    </row>
    <row r="33" spans="1:5" s="114" customFormat="1" ht="12" customHeight="1" thickBot="1" x14ac:dyDescent="0.25">
      <c r="A33" s="88" t="s">
        <v>21</v>
      </c>
      <c r="B33" s="112"/>
      <c r="C33" s="113" t="s">
        <v>121</v>
      </c>
      <c r="D33" s="82">
        <f>SUM(D34:D38)</f>
        <v>34759</v>
      </c>
      <c r="E33" s="82">
        <f>SUM(E34:E38)</f>
        <v>24031</v>
      </c>
    </row>
    <row r="34" spans="1:5" ht="12" customHeight="1" x14ac:dyDescent="0.2">
      <c r="A34" s="115"/>
      <c r="B34" s="93" t="s">
        <v>67</v>
      </c>
      <c r="C34" s="85" t="s">
        <v>106</v>
      </c>
      <c r="D34" s="86">
        <f>'4 melléklet'!F11</f>
        <v>16584</v>
      </c>
      <c r="E34" s="86">
        <f>'4 melléklet'!G11</f>
        <v>12832</v>
      </c>
    </row>
    <row r="35" spans="1:5" ht="12" customHeight="1" x14ac:dyDescent="0.2">
      <c r="A35" s="116"/>
      <c r="B35" s="117" t="s">
        <v>69</v>
      </c>
      <c r="C35" s="71" t="s">
        <v>107</v>
      </c>
      <c r="D35" s="72">
        <f>'4 melléklet'!F12</f>
        <v>4135</v>
      </c>
      <c r="E35" s="72">
        <f>'4 melléklet'!G12</f>
        <v>3115</v>
      </c>
    </row>
    <row r="36" spans="1:5" ht="12" customHeight="1" x14ac:dyDescent="0.2">
      <c r="A36" s="116"/>
      <c r="B36" s="117" t="s">
        <v>71</v>
      </c>
      <c r="C36" s="71" t="s">
        <v>108</v>
      </c>
      <c r="D36" s="72">
        <v>14040</v>
      </c>
      <c r="E36" s="72">
        <v>8084</v>
      </c>
    </row>
    <row r="37" spans="1:5" ht="12" customHeight="1" x14ac:dyDescent="0.2">
      <c r="A37" s="116"/>
      <c r="B37" s="117" t="s">
        <v>73</v>
      </c>
      <c r="C37" s="71" t="s">
        <v>30</v>
      </c>
      <c r="D37" s="72"/>
      <c r="E37" s="72"/>
    </row>
    <row r="38" spans="1:5" ht="12" customHeight="1" thickBot="1" x14ac:dyDescent="0.25">
      <c r="A38" s="118"/>
      <c r="B38" s="96" t="s">
        <v>109</v>
      </c>
      <c r="C38" s="87" t="s">
        <v>110</v>
      </c>
      <c r="D38" s="79"/>
      <c r="E38" s="79"/>
    </row>
    <row r="39" spans="1:5" ht="12" customHeight="1" thickBot="1" x14ac:dyDescent="0.25">
      <c r="A39" s="88" t="s">
        <v>23</v>
      </c>
      <c r="B39" s="112"/>
      <c r="C39" s="113" t="s">
        <v>122</v>
      </c>
      <c r="D39" s="82">
        <f>SUM(D40:D43)</f>
        <v>2286</v>
      </c>
      <c r="E39" s="82">
        <f>SUM(E40:E43)</f>
        <v>0</v>
      </c>
    </row>
    <row r="40" spans="1:5" s="114" customFormat="1" ht="12" customHeight="1" x14ac:dyDescent="0.2">
      <c r="A40" s="115"/>
      <c r="B40" s="93" t="s">
        <v>84</v>
      </c>
      <c r="C40" s="85" t="s">
        <v>111</v>
      </c>
      <c r="D40" s="86"/>
      <c r="E40" s="86"/>
    </row>
    <row r="41" spans="1:5" ht="12" customHeight="1" x14ac:dyDescent="0.2">
      <c r="A41" s="116"/>
      <c r="B41" s="117" t="s">
        <v>86</v>
      </c>
      <c r="C41" s="71" t="s">
        <v>112</v>
      </c>
      <c r="D41" s="72">
        <f>'4 melléklet'!F19</f>
        <v>2286</v>
      </c>
      <c r="E41" s="72">
        <f>'4 melléklet'!G19</f>
        <v>0</v>
      </c>
    </row>
    <row r="42" spans="1:5" ht="12" customHeight="1" x14ac:dyDescent="0.2">
      <c r="A42" s="116"/>
      <c r="B42" s="117" t="s">
        <v>113</v>
      </c>
      <c r="C42" s="71" t="s">
        <v>240</v>
      </c>
      <c r="D42" s="72"/>
      <c r="E42" s="72"/>
    </row>
    <row r="43" spans="1:5" ht="12" customHeight="1" thickBot="1" x14ac:dyDescent="0.25">
      <c r="A43" s="116"/>
      <c r="B43" s="96" t="s">
        <v>114</v>
      </c>
      <c r="C43" s="87" t="s">
        <v>115</v>
      </c>
      <c r="D43" s="79"/>
      <c r="E43" s="79"/>
    </row>
    <row r="44" spans="1:5" ht="12" customHeight="1" thickBot="1" x14ac:dyDescent="0.25">
      <c r="A44" s="63" t="s">
        <v>25</v>
      </c>
      <c r="B44" s="119"/>
      <c r="C44" s="113" t="s">
        <v>116</v>
      </c>
      <c r="D44" s="90"/>
      <c r="E44" s="90"/>
    </row>
    <row r="45" spans="1:5" ht="12" customHeight="1" thickBot="1" x14ac:dyDescent="0.25">
      <c r="A45" s="88" t="s">
        <v>27</v>
      </c>
      <c r="B45" s="112"/>
      <c r="C45" s="113" t="s">
        <v>117</v>
      </c>
      <c r="D45" s="90"/>
      <c r="E45" s="90"/>
    </row>
    <row r="46" spans="1:5" ht="15" customHeight="1" thickBot="1" x14ac:dyDescent="0.25">
      <c r="A46" s="88" t="s">
        <v>29</v>
      </c>
      <c r="B46" s="120"/>
      <c r="C46" s="121" t="s">
        <v>118</v>
      </c>
      <c r="D46" s="82">
        <f>+D33+D39+D44+D45</f>
        <v>37045</v>
      </c>
      <c r="E46" s="82">
        <f>+E33+E39+E44+E45</f>
        <v>24031</v>
      </c>
    </row>
    <row r="47" spans="1:5" ht="13.5" thickBot="1" x14ac:dyDescent="0.25">
      <c r="A47" s="122"/>
      <c r="B47" s="123"/>
      <c r="C47" s="123"/>
      <c r="D47" s="124"/>
      <c r="E47" s="124"/>
    </row>
    <row r="48" spans="1:5" ht="15" customHeight="1" thickBot="1" x14ac:dyDescent="0.25">
      <c r="A48" s="125" t="s">
        <v>119</v>
      </c>
      <c r="B48" s="126"/>
      <c r="C48" s="127"/>
      <c r="D48" s="128">
        <v>6</v>
      </c>
      <c r="E48" s="128">
        <v>6</v>
      </c>
    </row>
    <row r="49" spans="1:5" ht="14.25" customHeight="1" thickBot="1" x14ac:dyDescent="0.25">
      <c r="A49" s="129" t="s">
        <v>120</v>
      </c>
      <c r="B49" s="130"/>
      <c r="C49" s="127"/>
      <c r="D49" s="131"/>
      <c r="E49" s="131"/>
    </row>
    <row r="50" spans="1:5" ht="51" customHeight="1" x14ac:dyDescent="0.2">
      <c r="A50" s="562"/>
      <c r="B50" s="562"/>
      <c r="C50" s="562"/>
    </row>
  </sheetData>
  <sheetProtection formatCells="0"/>
  <mergeCells count="7">
    <mergeCell ref="A1:E1"/>
    <mergeCell ref="C2:E2"/>
    <mergeCell ref="C3:E3"/>
    <mergeCell ref="A32:E32"/>
    <mergeCell ref="A50:C50"/>
    <mergeCell ref="A2:B2"/>
    <mergeCell ref="A5:B5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Normal="100" zoomScaleSheetLayoutView="85" workbookViewId="0">
      <selection activeCell="A2" sqref="A2:M2"/>
    </sheetView>
  </sheetViews>
  <sheetFormatPr defaultRowHeight="12.75" x14ac:dyDescent="0.2"/>
  <cols>
    <col min="1" max="1" width="30.42578125" style="140" customWidth="1"/>
    <col min="2" max="2" width="7.7109375" style="141" customWidth="1"/>
    <col min="3" max="3" width="9.140625" style="140"/>
    <col min="4" max="4" width="10" style="140" customWidth="1"/>
    <col min="5" max="12" width="9.140625" style="140"/>
    <col min="13" max="13" width="9.85546875" style="140" bestFit="1" customWidth="1"/>
    <col min="14" max="16384" width="9.140625" style="139"/>
  </cols>
  <sheetData>
    <row r="1" spans="1:15" ht="15.75" customHeight="1" x14ac:dyDescent="0.2">
      <c r="A1" s="323" t="s">
        <v>228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5" ht="15.75" customHeight="1" x14ac:dyDescent="0.2">
      <c r="A2" s="323" t="s">
        <v>282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</row>
    <row r="3" spans="1:15" ht="15.75" customHeight="1" x14ac:dyDescent="0.2">
      <c r="A3" s="323" t="s">
        <v>283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5" ht="15.75" customHeight="1" x14ac:dyDescent="0.2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 t="s">
        <v>14</v>
      </c>
    </row>
    <row r="5" spans="1:15" ht="9" customHeight="1" thickBot="1" x14ac:dyDescent="0.25"/>
    <row r="6" spans="1:15" s="142" customFormat="1" ht="21" customHeight="1" x14ac:dyDescent="0.2">
      <c r="A6" s="326" t="s">
        <v>15</v>
      </c>
      <c r="B6" s="329" t="s">
        <v>124</v>
      </c>
      <c r="C6" s="324" t="s">
        <v>243</v>
      </c>
      <c r="D6" s="324"/>
      <c r="E6" s="324"/>
      <c r="F6" s="324"/>
      <c r="G6" s="324"/>
      <c r="H6" s="324"/>
      <c r="I6" s="324"/>
      <c r="J6" s="324"/>
      <c r="K6" s="324"/>
      <c r="L6" s="324"/>
      <c r="M6" s="325"/>
    </row>
    <row r="7" spans="1:15" s="144" customFormat="1" ht="42.75" customHeight="1" x14ac:dyDescent="0.2">
      <c r="A7" s="327"/>
      <c r="B7" s="330"/>
      <c r="C7" s="321" t="s">
        <v>125</v>
      </c>
      <c r="D7" s="321" t="s">
        <v>126</v>
      </c>
      <c r="E7" s="321" t="s">
        <v>127</v>
      </c>
      <c r="F7" s="321" t="s">
        <v>128</v>
      </c>
      <c r="G7" s="321" t="s">
        <v>129</v>
      </c>
      <c r="H7" s="321" t="s">
        <v>130</v>
      </c>
      <c r="I7" s="321" t="s">
        <v>131</v>
      </c>
      <c r="J7" s="321" t="s">
        <v>132</v>
      </c>
      <c r="K7" s="321" t="s">
        <v>133</v>
      </c>
      <c r="L7" s="321" t="s">
        <v>134</v>
      </c>
      <c r="M7" s="331" t="s">
        <v>135</v>
      </c>
    </row>
    <row r="8" spans="1:15" s="145" customFormat="1" ht="12.75" customHeight="1" thickBot="1" x14ac:dyDescent="0.25">
      <c r="A8" s="328"/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32"/>
    </row>
    <row r="9" spans="1:15" ht="25.5" customHeight="1" thickBot="1" x14ac:dyDescent="0.25">
      <c r="A9" s="146" t="s">
        <v>136</v>
      </c>
      <c r="B9" s="147"/>
      <c r="C9" s="46">
        <v>18300</v>
      </c>
      <c r="D9" s="46"/>
      <c r="E9" s="46"/>
      <c r="F9" s="46"/>
      <c r="G9" s="46"/>
      <c r="H9" s="46"/>
      <c r="I9" s="46"/>
      <c r="J9" s="46"/>
      <c r="K9" s="46"/>
      <c r="L9" s="46"/>
      <c r="M9" s="148">
        <f t="shared" ref="M9:M18" si="0">SUM(C9:L9)</f>
        <v>18300</v>
      </c>
      <c r="N9" s="149"/>
      <c r="O9" s="140"/>
    </row>
    <row r="10" spans="1:15" ht="25.5" customHeight="1" thickBot="1" x14ac:dyDescent="0.25">
      <c r="A10" s="150" t="s">
        <v>137</v>
      </c>
      <c r="B10" s="151"/>
      <c r="C10" s="35"/>
      <c r="D10" s="35">
        <v>44788</v>
      </c>
      <c r="E10" s="35"/>
      <c r="F10" s="35"/>
      <c r="G10" s="35"/>
      <c r="H10" s="35"/>
      <c r="I10" s="35"/>
      <c r="J10" s="35"/>
      <c r="K10" s="35"/>
      <c r="L10" s="35"/>
      <c r="M10" s="148">
        <f t="shared" si="0"/>
        <v>44788</v>
      </c>
      <c r="N10" s="149"/>
      <c r="O10" s="140"/>
    </row>
    <row r="11" spans="1:15" ht="25.5" customHeight="1" thickBot="1" x14ac:dyDescent="0.25">
      <c r="A11" s="152" t="s">
        <v>244</v>
      </c>
      <c r="B11" s="153"/>
      <c r="C11" s="35">
        <v>120</v>
      </c>
      <c r="D11" s="35"/>
      <c r="E11" s="35"/>
      <c r="F11" s="35"/>
      <c r="G11" s="35"/>
      <c r="H11" s="35"/>
      <c r="I11" s="35"/>
      <c r="J11" s="35"/>
      <c r="K11" s="35"/>
      <c r="L11" s="35"/>
      <c r="M11" s="148">
        <f t="shared" si="0"/>
        <v>120</v>
      </c>
      <c r="N11" s="149"/>
      <c r="O11" s="140"/>
    </row>
    <row r="12" spans="1:15" ht="25.5" customHeight="1" thickBot="1" x14ac:dyDescent="0.25">
      <c r="A12" s="150" t="s">
        <v>138</v>
      </c>
      <c r="B12" s="154"/>
      <c r="C12" s="35"/>
      <c r="D12" s="35"/>
      <c r="E12" s="35"/>
      <c r="F12" s="35"/>
      <c r="G12" s="35"/>
      <c r="H12" s="35"/>
      <c r="I12" s="35"/>
      <c r="J12" s="35">
        <v>14254</v>
      </c>
      <c r="K12" s="35"/>
      <c r="L12" s="35"/>
      <c r="M12" s="148">
        <f t="shared" si="0"/>
        <v>14254</v>
      </c>
      <c r="N12" s="149"/>
      <c r="O12" s="140"/>
    </row>
    <row r="13" spans="1:15" ht="25.5" customHeight="1" thickBot="1" x14ac:dyDescent="0.25">
      <c r="A13" s="150" t="s">
        <v>245</v>
      </c>
      <c r="B13" s="154"/>
      <c r="C13" s="35">
        <v>3953</v>
      </c>
      <c r="D13" s="35"/>
      <c r="E13" s="35"/>
      <c r="F13" s="35">
        <v>6684</v>
      </c>
      <c r="G13" s="35"/>
      <c r="H13" s="35"/>
      <c r="I13" s="35"/>
      <c r="J13" s="35"/>
      <c r="K13" s="35"/>
      <c r="L13" s="35"/>
      <c r="M13" s="148">
        <f t="shared" si="0"/>
        <v>10637</v>
      </c>
      <c r="N13" s="149"/>
      <c r="O13" s="140"/>
    </row>
    <row r="14" spans="1:15" ht="25.5" customHeight="1" thickBot="1" x14ac:dyDescent="0.25">
      <c r="A14" s="150" t="s">
        <v>246</v>
      </c>
      <c r="B14" s="154"/>
      <c r="C14" s="35"/>
      <c r="D14" s="35"/>
      <c r="E14" s="35"/>
      <c r="F14" s="35">
        <v>307</v>
      </c>
      <c r="G14" s="35"/>
      <c r="H14" s="35"/>
      <c r="I14" s="35"/>
      <c r="J14" s="35"/>
      <c r="K14" s="35"/>
      <c r="L14" s="35"/>
      <c r="M14" s="148">
        <f t="shared" si="0"/>
        <v>307</v>
      </c>
      <c r="N14" s="149"/>
      <c r="O14" s="140"/>
    </row>
    <row r="15" spans="1:15" ht="25.5" customHeight="1" thickBot="1" x14ac:dyDescent="0.25">
      <c r="A15" s="155" t="s">
        <v>139</v>
      </c>
      <c r="B15" s="15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148">
        <f t="shared" si="0"/>
        <v>0</v>
      </c>
      <c r="N15" s="149"/>
      <c r="O15" s="140"/>
    </row>
    <row r="16" spans="1:15" ht="25.5" customHeight="1" thickBot="1" x14ac:dyDescent="0.25">
      <c r="A16" s="150" t="s">
        <v>247</v>
      </c>
      <c r="B16" s="156"/>
      <c r="C16" s="35">
        <v>16361</v>
      </c>
      <c r="D16" s="35"/>
      <c r="E16" s="35"/>
      <c r="F16" s="35"/>
      <c r="G16" s="35"/>
      <c r="H16" s="35"/>
      <c r="I16" s="35"/>
      <c r="J16" s="35"/>
      <c r="K16" s="35"/>
      <c r="L16" s="35"/>
      <c r="M16" s="148">
        <f t="shared" si="0"/>
        <v>16361</v>
      </c>
      <c r="N16" s="149"/>
      <c r="O16" s="140"/>
    </row>
    <row r="17" spans="1:15" ht="25.5" customHeight="1" thickBot="1" x14ac:dyDescent="0.25">
      <c r="A17" s="157" t="s">
        <v>140</v>
      </c>
      <c r="B17" s="151"/>
      <c r="C17" s="35">
        <v>70</v>
      </c>
      <c r="D17" s="35"/>
      <c r="E17" s="35"/>
      <c r="F17" s="35"/>
      <c r="G17" s="35"/>
      <c r="H17" s="35"/>
      <c r="I17" s="35"/>
      <c r="J17" s="35"/>
      <c r="K17" s="35"/>
      <c r="L17" s="35"/>
      <c r="M17" s="148">
        <f t="shared" si="0"/>
        <v>70</v>
      </c>
      <c r="N17" s="149"/>
      <c r="O17" s="140"/>
    </row>
    <row r="18" spans="1:15" ht="25.5" customHeight="1" thickBot="1" x14ac:dyDescent="0.25">
      <c r="A18" s="158" t="s">
        <v>141</v>
      </c>
      <c r="B18" s="159"/>
      <c r="C18" s="160"/>
      <c r="D18" s="160"/>
      <c r="E18" s="160"/>
      <c r="F18" s="160"/>
      <c r="G18" s="160"/>
      <c r="H18" s="160">
        <v>3659</v>
      </c>
      <c r="I18" s="160"/>
      <c r="J18" s="160"/>
      <c r="K18" s="160"/>
      <c r="L18" s="160"/>
      <c r="M18" s="148">
        <f t="shared" si="0"/>
        <v>3659</v>
      </c>
      <c r="N18" s="149"/>
      <c r="O18" s="140"/>
    </row>
    <row r="19" spans="1:15" s="142" customFormat="1" ht="30" customHeight="1" thickBot="1" x14ac:dyDescent="0.25">
      <c r="A19" s="161" t="s">
        <v>142</v>
      </c>
      <c r="B19" s="162"/>
      <c r="C19" s="163">
        <f>SUM(C9:C17)</f>
        <v>38804</v>
      </c>
      <c r="D19" s="163">
        <f>SUM(D9:D17)</f>
        <v>44788</v>
      </c>
      <c r="E19" s="163">
        <f>SUM(E9:E17)</f>
        <v>0</v>
      </c>
      <c r="F19" s="163">
        <f>SUM(F9:F17)</f>
        <v>6991</v>
      </c>
      <c r="G19" s="163">
        <f>SUM(G9:G17)</f>
        <v>0</v>
      </c>
      <c r="H19" s="163">
        <f>SUM(H9:H18)</f>
        <v>3659</v>
      </c>
      <c r="I19" s="163">
        <f>SUM(I9:I17)</f>
        <v>0</v>
      </c>
      <c r="J19" s="163">
        <f>SUM(J9:J17)</f>
        <v>14254</v>
      </c>
      <c r="K19" s="163">
        <f>SUM(K9:K17)</f>
        <v>0</v>
      </c>
      <c r="L19" s="163">
        <f>SUM(L9:L17)</f>
        <v>0</v>
      </c>
      <c r="M19" s="148">
        <f>SUM(C19:L19)</f>
        <v>108496</v>
      </c>
      <c r="N19" s="164"/>
    </row>
    <row r="20" spans="1:15" x14ac:dyDescent="0.2">
      <c r="N20" s="149"/>
    </row>
    <row r="21" spans="1:15" x14ac:dyDescent="0.2">
      <c r="N21" s="149"/>
    </row>
    <row r="22" spans="1:15" x14ac:dyDescent="0.2">
      <c r="N22" s="149"/>
    </row>
    <row r="35" spans="1:2" x14ac:dyDescent="0.2">
      <c r="A35" s="165"/>
      <c r="B35" s="166"/>
    </row>
  </sheetData>
  <mergeCells count="17">
    <mergeCell ref="I7:I8"/>
    <mergeCell ref="J7:J8"/>
    <mergeCell ref="A1:M1"/>
    <mergeCell ref="A2:M2"/>
    <mergeCell ref="C6:M6"/>
    <mergeCell ref="A6:A8"/>
    <mergeCell ref="B6:B8"/>
    <mergeCell ref="M7:M8"/>
    <mergeCell ref="C7:C8"/>
    <mergeCell ref="D7:D8"/>
    <mergeCell ref="E7:E8"/>
    <mergeCell ref="F7:F8"/>
    <mergeCell ref="A3:M3"/>
    <mergeCell ref="K7:K8"/>
    <mergeCell ref="L7:L8"/>
    <mergeCell ref="G7:G8"/>
    <mergeCell ref="H7:H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E21"/>
  <sheetViews>
    <sheetView view="pageBreakPreview" zoomScale="130" zoomScaleNormal="100" zoomScaleSheetLayoutView="130" workbookViewId="0">
      <selection activeCell="A2" sqref="A2:E2"/>
    </sheetView>
  </sheetViews>
  <sheetFormatPr defaultRowHeight="12.75" x14ac:dyDescent="0.2"/>
  <cols>
    <col min="1" max="2" width="3.7109375" style="1" customWidth="1"/>
    <col min="3" max="3" width="47.5703125" style="1" customWidth="1"/>
    <col min="4" max="4" width="12.7109375" style="6" customWidth="1"/>
    <col min="5" max="5" width="13.7109375" style="6" customWidth="1"/>
    <col min="6" max="6" width="9.140625" style="2"/>
    <col min="7" max="7" width="12" style="2" bestFit="1" customWidth="1"/>
    <col min="8" max="8" width="10.140625" style="2" bestFit="1" customWidth="1"/>
    <col min="9" max="16384" width="9.140625" style="2"/>
  </cols>
  <sheetData>
    <row r="1" spans="1:5" ht="19.5" customHeight="1" x14ac:dyDescent="0.2">
      <c r="C1" s="333" t="s">
        <v>284</v>
      </c>
      <c r="D1" s="333"/>
      <c r="E1" s="333"/>
    </row>
    <row r="2" spans="1:5" ht="27" customHeight="1" x14ac:dyDescent="0.2">
      <c r="A2" s="323" t="s">
        <v>11</v>
      </c>
      <c r="B2" s="323"/>
      <c r="C2" s="323"/>
      <c r="D2" s="323"/>
      <c r="E2" s="323"/>
    </row>
    <row r="3" spans="1:5" ht="23.25" customHeight="1" x14ac:dyDescent="0.2">
      <c r="A3" s="334" t="s">
        <v>227</v>
      </c>
      <c r="B3" s="334"/>
      <c r="C3" s="334"/>
      <c r="D3" s="334"/>
      <c r="E3" s="334"/>
    </row>
    <row r="4" spans="1:5" ht="15" customHeight="1" thickBot="1" x14ac:dyDescent="0.25">
      <c r="A4" s="10"/>
      <c r="B4" s="7"/>
      <c r="C4" s="7"/>
      <c r="D4" s="343" t="s">
        <v>9</v>
      </c>
      <c r="E4" s="343"/>
    </row>
    <row r="5" spans="1:5" ht="30" customHeight="1" x14ac:dyDescent="0.2">
      <c r="A5" s="10"/>
      <c r="B5" s="339" t="s">
        <v>6</v>
      </c>
      <c r="C5" s="340"/>
      <c r="D5" s="344">
        <f>SUM(D6:E10)</f>
        <v>14700</v>
      </c>
      <c r="E5" s="345"/>
    </row>
    <row r="6" spans="1:5" s="5" customFormat="1" ht="30" customHeight="1" x14ac:dyDescent="0.2">
      <c r="A6" s="10"/>
      <c r="B6" s="3"/>
      <c r="C6" s="4" t="s">
        <v>3</v>
      </c>
      <c r="D6" s="335">
        <v>5000</v>
      </c>
      <c r="E6" s="336"/>
    </row>
    <row r="7" spans="1:5" s="5" customFormat="1" ht="30" customHeight="1" x14ac:dyDescent="0.2">
      <c r="A7" s="10"/>
      <c r="B7" s="3"/>
      <c r="C7" s="4" t="s">
        <v>4</v>
      </c>
      <c r="D7" s="335">
        <v>4000</v>
      </c>
      <c r="E7" s="336"/>
    </row>
    <row r="8" spans="1:5" s="5" customFormat="1" ht="30" customHeight="1" x14ac:dyDescent="0.2">
      <c r="A8" s="10"/>
      <c r="B8" s="3"/>
      <c r="C8" s="4" t="s">
        <v>0</v>
      </c>
      <c r="D8" s="335">
        <v>1000</v>
      </c>
      <c r="E8" s="336"/>
    </row>
    <row r="9" spans="1:5" s="5" customFormat="1" ht="30" customHeight="1" x14ac:dyDescent="0.2">
      <c r="A9" s="10"/>
      <c r="B9" s="3"/>
      <c r="C9" s="4" t="s">
        <v>8</v>
      </c>
      <c r="D9" s="335">
        <v>3500</v>
      </c>
      <c r="E9" s="336"/>
    </row>
    <row r="10" spans="1:5" s="5" customFormat="1" ht="30" customHeight="1" x14ac:dyDescent="0.2">
      <c r="A10" s="10"/>
      <c r="B10" s="3"/>
      <c r="C10" s="4" t="s">
        <v>248</v>
      </c>
      <c r="D10" s="335">
        <v>1200</v>
      </c>
      <c r="E10" s="336"/>
    </row>
    <row r="11" spans="1:5" s="5" customFormat="1" ht="30" customHeight="1" x14ac:dyDescent="0.2">
      <c r="A11" s="10"/>
      <c r="B11" s="337" t="s">
        <v>7</v>
      </c>
      <c r="C11" s="338"/>
      <c r="D11" s="335">
        <f>D12</f>
        <v>3500</v>
      </c>
      <c r="E11" s="336"/>
    </row>
    <row r="12" spans="1:5" ht="30" customHeight="1" x14ac:dyDescent="0.2">
      <c r="A12" s="10"/>
      <c r="B12" s="3"/>
      <c r="C12" s="4" t="s">
        <v>1</v>
      </c>
      <c r="D12" s="335">
        <v>3500</v>
      </c>
      <c r="E12" s="336"/>
    </row>
    <row r="13" spans="1:5" s="5" customFormat="1" ht="30" customHeight="1" x14ac:dyDescent="0.2">
      <c r="A13" s="10"/>
      <c r="B13" s="337" t="s">
        <v>10</v>
      </c>
      <c r="C13" s="338"/>
      <c r="D13" s="335">
        <f>D14</f>
        <v>100</v>
      </c>
      <c r="E13" s="336"/>
    </row>
    <row r="14" spans="1:5" ht="30" customHeight="1" x14ac:dyDescent="0.2">
      <c r="A14" s="10"/>
      <c r="B14" s="3"/>
      <c r="C14" s="4" t="s">
        <v>5</v>
      </c>
      <c r="D14" s="335">
        <v>100</v>
      </c>
      <c r="E14" s="336"/>
    </row>
    <row r="15" spans="1:5" s="5" customFormat="1" ht="30" customHeight="1" thickBot="1" x14ac:dyDescent="0.25">
      <c r="A15" s="10"/>
      <c r="B15" s="341" t="s">
        <v>2</v>
      </c>
      <c r="C15" s="342"/>
      <c r="D15" s="346">
        <f>D13+D11+D5</f>
        <v>18300</v>
      </c>
      <c r="E15" s="347"/>
    </row>
    <row r="16" spans="1:5" ht="30" customHeight="1" x14ac:dyDescent="0.2">
      <c r="A16" s="10"/>
    </row>
    <row r="18" spans="2:3" x14ac:dyDescent="0.2">
      <c r="B18" s="8"/>
      <c r="C18" s="8"/>
    </row>
    <row r="19" spans="2:3" x14ac:dyDescent="0.2">
      <c r="B19" s="8"/>
      <c r="C19" s="9"/>
    </row>
    <row r="20" spans="2:3" x14ac:dyDescent="0.2">
      <c r="B20" s="8"/>
      <c r="C20" s="8"/>
    </row>
    <row r="21" spans="2:3" x14ac:dyDescent="0.2">
      <c r="B21" s="8"/>
      <c r="C21" s="8"/>
    </row>
  </sheetData>
  <mergeCells count="19">
    <mergeCell ref="B15:C15"/>
    <mergeCell ref="D4:E4"/>
    <mergeCell ref="D5:E5"/>
    <mergeCell ref="D6:E6"/>
    <mergeCell ref="D7:E7"/>
    <mergeCell ref="D8:E8"/>
    <mergeCell ref="D12:E12"/>
    <mergeCell ref="D15:E15"/>
    <mergeCell ref="D9:E9"/>
    <mergeCell ref="D10:E10"/>
    <mergeCell ref="C1:E1"/>
    <mergeCell ref="A3:E3"/>
    <mergeCell ref="D14:E14"/>
    <mergeCell ref="B13:C13"/>
    <mergeCell ref="B5:C5"/>
    <mergeCell ref="B11:C11"/>
    <mergeCell ref="D11:E11"/>
    <mergeCell ref="D13:E13"/>
    <mergeCell ref="A2:E2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sqref="A1:J1"/>
    </sheetView>
  </sheetViews>
  <sheetFormatPr defaultRowHeight="12.75" x14ac:dyDescent="0.2"/>
  <cols>
    <col min="4" max="4" width="31.85546875" customWidth="1"/>
    <col min="5" max="10" width="11" customWidth="1"/>
  </cols>
  <sheetData>
    <row r="1" spans="1:10" ht="15.75" x14ac:dyDescent="0.2">
      <c r="A1" s="351" t="s">
        <v>285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x14ac:dyDescent="0.2">
      <c r="A2" s="248"/>
    </row>
    <row r="3" spans="1:10" x14ac:dyDescent="0.2">
      <c r="A3" s="352" t="s">
        <v>250</v>
      </c>
      <c r="B3" s="352"/>
      <c r="C3" s="352"/>
      <c r="D3" s="352"/>
      <c r="E3" s="352"/>
      <c r="F3" s="352"/>
      <c r="G3" s="352"/>
      <c r="H3" s="352"/>
      <c r="I3" s="352"/>
      <c r="J3" s="352"/>
    </row>
    <row r="4" spans="1:10" ht="13.5" thickBot="1" x14ac:dyDescent="0.25">
      <c r="A4" s="249"/>
    </row>
    <row r="5" spans="1:10" ht="17.25" thickTop="1" thickBot="1" x14ac:dyDescent="0.25">
      <c r="A5" s="250"/>
      <c r="B5" s="360" t="s">
        <v>218</v>
      </c>
      <c r="C5" s="361"/>
      <c r="D5" s="362" t="s">
        <v>251</v>
      </c>
      <c r="E5" s="363"/>
      <c r="F5" s="363"/>
      <c r="G5" s="361"/>
      <c r="H5" s="362" t="s">
        <v>252</v>
      </c>
      <c r="I5" s="363"/>
      <c r="J5" s="364"/>
    </row>
    <row r="6" spans="1:10" ht="13.5" thickBot="1" x14ac:dyDescent="0.25">
      <c r="A6" s="251" t="s">
        <v>253</v>
      </c>
      <c r="B6" s="252"/>
      <c r="C6" s="365"/>
      <c r="D6" s="366"/>
      <c r="E6" s="252"/>
      <c r="F6" s="252"/>
      <c r="G6" s="252"/>
      <c r="H6" s="252"/>
      <c r="I6" s="252"/>
      <c r="J6" s="254"/>
    </row>
    <row r="7" spans="1:10" ht="13.5" thickBot="1" x14ac:dyDescent="0.25">
      <c r="A7" s="251" t="s">
        <v>257</v>
      </c>
      <c r="B7" s="253" t="s">
        <v>62</v>
      </c>
      <c r="C7" s="367" t="s">
        <v>219</v>
      </c>
      <c r="D7" s="368"/>
      <c r="E7" s="253" t="s">
        <v>254</v>
      </c>
      <c r="F7" s="253" t="s">
        <v>255</v>
      </c>
      <c r="G7" s="253" t="s">
        <v>256</v>
      </c>
      <c r="H7" s="253" t="s">
        <v>254</v>
      </c>
      <c r="I7" s="253" t="s">
        <v>255</v>
      </c>
      <c r="J7" s="255" t="s">
        <v>256</v>
      </c>
    </row>
    <row r="8" spans="1:10" ht="25.5" customHeight="1" thickBot="1" x14ac:dyDescent="0.25">
      <c r="A8" s="251"/>
      <c r="B8" s="357" t="s">
        <v>258</v>
      </c>
      <c r="C8" s="358"/>
      <c r="D8" s="359"/>
      <c r="E8" s="256"/>
      <c r="F8" s="256"/>
      <c r="G8" s="256"/>
      <c r="H8" s="256"/>
      <c r="I8" s="257"/>
      <c r="J8" s="258"/>
    </row>
    <row r="9" spans="1:10" ht="13.5" thickBot="1" x14ac:dyDescent="0.25">
      <c r="A9" s="259">
        <v>1</v>
      </c>
      <c r="B9" s="260">
        <v>11130</v>
      </c>
      <c r="C9" s="353" t="s">
        <v>259</v>
      </c>
      <c r="D9" s="354"/>
      <c r="E9" s="257">
        <v>23700</v>
      </c>
      <c r="F9" s="257">
        <v>22520</v>
      </c>
      <c r="G9" s="256"/>
      <c r="H9" s="257">
        <v>14254</v>
      </c>
      <c r="I9" s="257">
        <v>14254</v>
      </c>
      <c r="J9" s="258"/>
    </row>
    <row r="10" spans="1:10" ht="13.5" thickBot="1" x14ac:dyDescent="0.25">
      <c r="A10" s="259">
        <v>1</v>
      </c>
      <c r="B10" s="260">
        <v>13320</v>
      </c>
      <c r="C10" s="353" t="s">
        <v>244</v>
      </c>
      <c r="D10" s="354"/>
      <c r="E10" s="257">
        <v>762</v>
      </c>
      <c r="F10" s="257">
        <v>762</v>
      </c>
      <c r="G10" s="256"/>
      <c r="H10" s="257"/>
      <c r="I10" s="257">
        <v>120</v>
      </c>
      <c r="J10" s="258"/>
    </row>
    <row r="11" spans="1:10" ht="13.5" thickBot="1" x14ac:dyDescent="0.25">
      <c r="A11" s="259">
        <v>1</v>
      </c>
      <c r="B11" s="260">
        <v>66010</v>
      </c>
      <c r="C11" s="353" t="s">
        <v>260</v>
      </c>
      <c r="D11" s="354"/>
      <c r="E11" s="257">
        <v>7549</v>
      </c>
      <c r="F11" s="257">
        <v>7549</v>
      </c>
      <c r="G11" s="256"/>
      <c r="H11" s="257"/>
      <c r="I11" s="257"/>
      <c r="J11" s="258"/>
    </row>
    <row r="12" spans="1:10" ht="13.5" thickBot="1" x14ac:dyDescent="0.25">
      <c r="A12" s="259">
        <v>1</v>
      </c>
      <c r="B12" s="260">
        <v>64010</v>
      </c>
      <c r="C12" s="353" t="s">
        <v>261</v>
      </c>
      <c r="D12" s="354"/>
      <c r="E12" s="257">
        <v>3968</v>
      </c>
      <c r="F12" s="257">
        <v>3968</v>
      </c>
      <c r="G12" s="256"/>
      <c r="H12" s="257"/>
      <c r="I12" s="257"/>
      <c r="J12" s="258"/>
    </row>
    <row r="13" spans="1:10" ht="13.5" thickBot="1" x14ac:dyDescent="0.25">
      <c r="A13" s="259">
        <v>1</v>
      </c>
      <c r="B13" s="260">
        <v>72112</v>
      </c>
      <c r="C13" s="353" t="s">
        <v>262</v>
      </c>
      <c r="D13" s="354"/>
      <c r="E13" s="257">
        <v>1196</v>
      </c>
      <c r="F13" s="257">
        <v>1196</v>
      </c>
      <c r="G13" s="256"/>
      <c r="H13" s="257"/>
      <c r="I13" s="257"/>
      <c r="J13" s="258"/>
    </row>
    <row r="14" spans="1:10" ht="25.5" customHeight="1" thickBot="1" x14ac:dyDescent="0.25">
      <c r="A14" s="259">
        <v>1</v>
      </c>
      <c r="B14" s="260">
        <v>61030</v>
      </c>
      <c r="C14" s="353" t="s">
        <v>237</v>
      </c>
      <c r="D14" s="354"/>
      <c r="E14" s="257">
        <v>180</v>
      </c>
      <c r="F14" s="257">
        <v>180</v>
      </c>
      <c r="G14" s="256"/>
      <c r="H14" s="257"/>
      <c r="I14" s="257"/>
      <c r="J14" s="258"/>
    </row>
    <row r="15" spans="1:10" ht="13.5" thickBot="1" x14ac:dyDescent="0.25">
      <c r="A15" s="259">
        <v>1</v>
      </c>
      <c r="B15" s="260">
        <v>106020</v>
      </c>
      <c r="C15" s="353" t="s">
        <v>232</v>
      </c>
      <c r="D15" s="354"/>
      <c r="E15" s="257">
        <v>1375</v>
      </c>
      <c r="F15" s="257">
        <v>1375</v>
      </c>
      <c r="G15" s="256"/>
      <c r="H15" s="257"/>
      <c r="I15" s="257"/>
      <c r="J15" s="258"/>
    </row>
    <row r="16" spans="1:10" ht="13.5" thickBot="1" x14ac:dyDescent="0.25">
      <c r="A16" s="259">
        <v>1</v>
      </c>
      <c r="B16" s="260">
        <v>107060</v>
      </c>
      <c r="C16" s="353" t="s">
        <v>234</v>
      </c>
      <c r="D16" s="354"/>
      <c r="E16" s="257">
        <v>1200</v>
      </c>
      <c r="F16" s="257">
        <v>1507</v>
      </c>
      <c r="G16" s="256"/>
      <c r="H16" s="257"/>
      <c r="I16" s="257"/>
      <c r="J16" s="258"/>
    </row>
    <row r="17" spans="1:10" ht="13.5" thickBot="1" x14ac:dyDescent="0.25">
      <c r="A17" s="259">
        <v>1</v>
      </c>
      <c r="B17" s="260">
        <v>94260</v>
      </c>
      <c r="C17" s="353" t="s">
        <v>233</v>
      </c>
      <c r="D17" s="354"/>
      <c r="E17" s="257">
        <v>400</v>
      </c>
      <c r="F17" s="257">
        <v>400</v>
      </c>
      <c r="G17" s="256"/>
      <c r="H17" s="257"/>
      <c r="I17" s="257"/>
      <c r="J17" s="258"/>
    </row>
    <row r="18" spans="1:10" ht="13.5" thickBot="1" x14ac:dyDescent="0.25">
      <c r="A18" s="259">
        <v>1</v>
      </c>
      <c r="B18" s="260">
        <v>101150</v>
      </c>
      <c r="C18" s="353" t="s">
        <v>235</v>
      </c>
      <c r="D18" s="354"/>
      <c r="E18" s="257">
        <v>180</v>
      </c>
      <c r="F18" s="257">
        <v>180</v>
      </c>
      <c r="G18" s="256"/>
      <c r="H18" s="257"/>
      <c r="I18" s="257"/>
      <c r="J18" s="258"/>
    </row>
    <row r="19" spans="1:10" ht="13.5" thickBot="1" x14ac:dyDescent="0.25">
      <c r="A19" s="259">
        <v>1</v>
      </c>
      <c r="B19" s="260">
        <v>51030</v>
      </c>
      <c r="C19" s="353" t="s">
        <v>263</v>
      </c>
      <c r="D19" s="354"/>
      <c r="E19" s="257">
        <v>920</v>
      </c>
      <c r="F19" s="257">
        <v>920</v>
      </c>
      <c r="G19" s="256"/>
      <c r="H19" s="257"/>
      <c r="I19" s="257"/>
      <c r="J19" s="258"/>
    </row>
    <row r="20" spans="1:10" ht="13.5" thickBot="1" x14ac:dyDescent="0.25">
      <c r="A20" s="259">
        <v>1</v>
      </c>
      <c r="B20" s="260">
        <v>82092</v>
      </c>
      <c r="C20" s="353" t="s">
        <v>264</v>
      </c>
      <c r="D20" s="354"/>
      <c r="E20" s="257">
        <v>5886</v>
      </c>
      <c r="F20" s="257">
        <v>5886</v>
      </c>
      <c r="G20" s="256"/>
      <c r="H20" s="257"/>
      <c r="I20" s="257">
        <v>70</v>
      </c>
      <c r="J20" s="258"/>
    </row>
    <row r="21" spans="1:10" ht="25.5" customHeight="1" thickBot="1" x14ac:dyDescent="0.25">
      <c r="A21" s="259">
        <v>1</v>
      </c>
      <c r="B21" s="260">
        <v>82044</v>
      </c>
      <c r="C21" s="353" t="s">
        <v>265</v>
      </c>
      <c r="D21" s="354"/>
      <c r="E21" s="257">
        <v>140</v>
      </c>
      <c r="F21" s="257">
        <v>140</v>
      </c>
      <c r="G21" s="256"/>
      <c r="H21" s="257"/>
      <c r="I21" s="257"/>
      <c r="J21" s="258"/>
    </row>
    <row r="22" spans="1:10" ht="13.5" thickBot="1" x14ac:dyDescent="0.25">
      <c r="A22" s="259">
        <v>1</v>
      </c>
      <c r="B22" s="260">
        <v>52020</v>
      </c>
      <c r="C22" s="353" t="s">
        <v>245</v>
      </c>
      <c r="D22" s="354"/>
      <c r="E22" s="257">
        <v>2887</v>
      </c>
      <c r="F22" s="257">
        <v>12081</v>
      </c>
      <c r="G22" s="256"/>
      <c r="H22" s="257"/>
      <c r="I22" s="257">
        <v>10637</v>
      </c>
      <c r="J22" s="258"/>
    </row>
    <row r="23" spans="1:10" ht="13.5" thickBot="1" x14ac:dyDescent="0.25">
      <c r="A23" s="259">
        <v>1</v>
      </c>
      <c r="B23" s="260">
        <v>96015</v>
      </c>
      <c r="C23" s="353" t="s">
        <v>266</v>
      </c>
      <c r="D23" s="354"/>
      <c r="E23" s="257"/>
      <c r="F23" s="257"/>
      <c r="G23" s="256"/>
      <c r="H23" s="257"/>
      <c r="I23" s="257"/>
      <c r="J23" s="258"/>
    </row>
    <row r="24" spans="1:10" ht="13.5" thickBot="1" x14ac:dyDescent="0.25">
      <c r="A24" s="259">
        <v>1</v>
      </c>
      <c r="B24" s="260">
        <v>41233</v>
      </c>
      <c r="C24" s="353" t="s">
        <v>267</v>
      </c>
      <c r="D24" s="354"/>
      <c r="E24" s="257">
        <v>271</v>
      </c>
      <c r="F24" s="257">
        <v>3750</v>
      </c>
      <c r="G24" s="256"/>
      <c r="H24" s="257">
        <v>180</v>
      </c>
      <c r="I24" s="257">
        <v>3659</v>
      </c>
      <c r="J24" s="258"/>
    </row>
    <row r="25" spans="1:10" ht="25.5" customHeight="1" thickBot="1" x14ac:dyDescent="0.25">
      <c r="A25" s="259">
        <v>1</v>
      </c>
      <c r="B25" s="260"/>
      <c r="C25" s="353" t="s">
        <v>246</v>
      </c>
      <c r="D25" s="354"/>
      <c r="E25" s="257"/>
      <c r="F25" s="257">
        <v>307</v>
      </c>
      <c r="G25" s="256"/>
      <c r="H25" s="257"/>
      <c r="I25" s="257">
        <v>307</v>
      </c>
      <c r="J25" s="258"/>
    </row>
    <row r="26" spans="1:10" ht="13.5" thickBot="1" x14ac:dyDescent="0.25">
      <c r="A26" s="259">
        <v>1</v>
      </c>
      <c r="B26" s="260">
        <v>45160</v>
      </c>
      <c r="C26" s="353" t="s">
        <v>268</v>
      </c>
      <c r="D26" s="354"/>
      <c r="E26" s="257">
        <v>3037</v>
      </c>
      <c r="F26" s="257">
        <v>3037</v>
      </c>
      <c r="G26" s="256"/>
      <c r="H26" s="257"/>
      <c r="I26" s="257"/>
      <c r="J26" s="258"/>
    </row>
    <row r="27" spans="1:10" ht="25.5" customHeight="1" thickBot="1" x14ac:dyDescent="0.25">
      <c r="A27" s="259">
        <v>1</v>
      </c>
      <c r="B27" s="260">
        <v>900020</v>
      </c>
      <c r="C27" s="353" t="s">
        <v>269</v>
      </c>
      <c r="D27" s="354"/>
      <c r="E27" s="257"/>
      <c r="F27" s="257"/>
      <c r="G27" s="256"/>
      <c r="H27" s="257">
        <v>17100</v>
      </c>
      <c r="I27" s="257">
        <v>18300</v>
      </c>
      <c r="J27" s="258"/>
    </row>
    <row r="28" spans="1:10" ht="25.5" customHeight="1" thickBot="1" x14ac:dyDescent="0.25">
      <c r="A28" s="259">
        <v>1</v>
      </c>
      <c r="B28" s="260">
        <v>18010</v>
      </c>
      <c r="C28" s="353" t="s">
        <v>270</v>
      </c>
      <c r="D28" s="354"/>
      <c r="E28" s="257"/>
      <c r="F28" s="257"/>
      <c r="G28" s="256"/>
      <c r="H28" s="257">
        <v>44246</v>
      </c>
      <c r="I28" s="257">
        <v>44788</v>
      </c>
      <c r="J28" s="258"/>
    </row>
    <row r="29" spans="1:10" ht="13.5" thickBot="1" x14ac:dyDescent="0.25">
      <c r="A29" s="259">
        <v>1</v>
      </c>
      <c r="B29" s="260">
        <v>91110</v>
      </c>
      <c r="C29" s="353" t="s">
        <v>271</v>
      </c>
      <c r="D29" s="354"/>
      <c r="E29" s="257">
        <v>15684</v>
      </c>
      <c r="F29" s="257">
        <v>15684</v>
      </c>
      <c r="G29" s="256"/>
      <c r="H29" s="257"/>
      <c r="I29" s="257"/>
      <c r="J29" s="258"/>
    </row>
    <row r="30" spans="1:10" ht="13.5" thickBot="1" x14ac:dyDescent="0.25">
      <c r="A30" s="259">
        <v>1</v>
      </c>
      <c r="B30" s="260">
        <v>96015</v>
      </c>
      <c r="C30" s="353" t="s">
        <v>272</v>
      </c>
      <c r="D30" s="354"/>
      <c r="E30" s="257">
        <v>16165</v>
      </c>
      <c r="F30" s="257">
        <v>20270</v>
      </c>
      <c r="G30" s="256"/>
      <c r="H30" s="257">
        <v>14924</v>
      </c>
      <c r="I30" s="257">
        <v>16361</v>
      </c>
      <c r="J30" s="258"/>
    </row>
    <row r="31" spans="1:10" ht="13.5" thickBot="1" x14ac:dyDescent="0.25">
      <c r="A31" s="259">
        <v>1</v>
      </c>
      <c r="B31" s="260">
        <v>107051</v>
      </c>
      <c r="C31" s="353" t="s">
        <v>273</v>
      </c>
      <c r="D31" s="354"/>
      <c r="E31" s="257">
        <v>2831</v>
      </c>
      <c r="F31" s="257">
        <v>3671</v>
      </c>
      <c r="G31" s="256"/>
      <c r="H31" s="256"/>
      <c r="I31" s="257"/>
      <c r="J31" s="258"/>
    </row>
    <row r="32" spans="1:10" ht="13.5" thickBot="1" x14ac:dyDescent="0.25">
      <c r="A32" s="261">
        <v>1</v>
      </c>
      <c r="B32" s="262">
        <v>96025</v>
      </c>
      <c r="C32" s="355" t="s">
        <v>274</v>
      </c>
      <c r="D32" s="356"/>
      <c r="E32" s="263">
        <v>2373</v>
      </c>
      <c r="F32" s="263">
        <v>3113</v>
      </c>
      <c r="G32" s="264"/>
      <c r="H32" s="264"/>
      <c r="I32" s="263"/>
      <c r="J32" s="265"/>
    </row>
    <row r="33" spans="1:10" ht="15" thickTop="1" thickBot="1" x14ac:dyDescent="0.25">
      <c r="A33" s="348" t="s">
        <v>2</v>
      </c>
      <c r="B33" s="349"/>
      <c r="C33" s="349"/>
      <c r="D33" s="350"/>
      <c r="E33" s="266">
        <f t="shared" ref="E33:J33" si="0">SUM(E8:E32)</f>
        <v>90704</v>
      </c>
      <c r="F33" s="266">
        <f t="shared" si="0"/>
        <v>108496</v>
      </c>
      <c r="G33" s="266">
        <f t="shared" si="0"/>
        <v>0</v>
      </c>
      <c r="H33" s="266">
        <f t="shared" si="0"/>
        <v>90704</v>
      </c>
      <c r="I33" s="266">
        <f t="shared" si="0"/>
        <v>108496</v>
      </c>
      <c r="J33" s="266">
        <f t="shared" si="0"/>
        <v>0</v>
      </c>
    </row>
    <row r="34" spans="1:10" ht="13.5" thickTop="1" x14ac:dyDescent="0.2">
      <c r="A34" s="267"/>
      <c r="B34" s="267"/>
      <c r="C34" s="267"/>
      <c r="D34" s="267"/>
      <c r="E34" s="267"/>
      <c r="F34" s="267"/>
      <c r="G34" s="267"/>
      <c r="H34" s="267"/>
      <c r="I34" s="267"/>
      <c r="J34" s="267"/>
    </row>
    <row r="35" spans="1:10" ht="18.75" x14ac:dyDescent="0.2">
      <c r="A35" s="268"/>
    </row>
    <row r="36" spans="1:10" ht="15.75" x14ac:dyDescent="0.2">
      <c r="A36" s="247"/>
    </row>
  </sheetData>
  <mergeCells count="33">
    <mergeCell ref="B5:C5"/>
    <mergeCell ref="D5:G5"/>
    <mergeCell ref="H5:J5"/>
    <mergeCell ref="C6:D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3:D33"/>
    <mergeCell ref="A1:J1"/>
    <mergeCell ref="A3:J3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B8:D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zoomScale="115" zoomScaleNormal="100" zoomScaleSheetLayoutView="115" workbookViewId="0">
      <selection activeCell="A3" sqref="A3:H3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13.85546875" style="2" customWidth="1"/>
    <col min="9" max="9" width="12" style="2" customWidth="1"/>
    <col min="10" max="16384" width="9.140625" style="2"/>
  </cols>
  <sheetData>
    <row r="1" spans="1:15" ht="15.75" customHeight="1" x14ac:dyDescent="0.2">
      <c r="A1" s="323" t="s">
        <v>229</v>
      </c>
      <c r="B1" s="323"/>
      <c r="C1" s="323"/>
      <c r="D1" s="323"/>
      <c r="E1" s="323"/>
      <c r="F1" s="323"/>
      <c r="G1" s="323"/>
    </row>
    <row r="2" spans="1:15" ht="15.75" customHeight="1" x14ac:dyDescent="0.2">
      <c r="A2" s="323" t="s">
        <v>287</v>
      </c>
      <c r="B2" s="323"/>
      <c r="C2" s="323"/>
      <c r="D2" s="323"/>
      <c r="E2" s="323"/>
      <c r="F2" s="323"/>
      <c r="G2" s="323"/>
      <c r="H2" s="323"/>
    </row>
    <row r="3" spans="1:15" ht="15.75" customHeight="1" x14ac:dyDescent="0.2">
      <c r="A3" s="323" t="s">
        <v>286</v>
      </c>
      <c r="B3" s="323"/>
      <c r="C3" s="323"/>
      <c r="D3" s="323"/>
      <c r="E3" s="323"/>
      <c r="F3" s="323"/>
      <c r="G3" s="323"/>
      <c r="H3" s="323"/>
    </row>
    <row r="4" spans="1:15" ht="15.75" customHeight="1" x14ac:dyDescent="0.2">
      <c r="A4" s="11"/>
      <c r="B4" s="11"/>
      <c r="C4" s="11"/>
      <c r="D4" s="11"/>
      <c r="E4" s="12"/>
      <c r="F4" s="12"/>
      <c r="H4" s="13" t="s">
        <v>14</v>
      </c>
    </row>
    <row r="5" spans="1:15" ht="9" customHeight="1" thickBot="1" x14ac:dyDescent="0.25">
      <c r="E5" s="14"/>
      <c r="F5" s="14"/>
    </row>
    <row r="6" spans="1:15" ht="21" customHeight="1" x14ac:dyDescent="0.2">
      <c r="A6" s="391" t="s">
        <v>15</v>
      </c>
      <c r="B6" s="392"/>
      <c r="C6" s="392"/>
      <c r="D6" s="397" t="s">
        <v>241</v>
      </c>
      <c r="E6" s="398"/>
      <c r="F6" s="398"/>
      <c r="G6" s="399"/>
      <c r="H6" s="407" t="s">
        <v>243</v>
      </c>
    </row>
    <row r="7" spans="1:15" ht="39.75" customHeight="1" x14ac:dyDescent="0.2">
      <c r="A7" s="393"/>
      <c r="B7" s="394"/>
      <c r="C7" s="394"/>
      <c r="D7" s="167" t="s">
        <v>16</v>
      </c>
      <c r="E7" s="16" t="s">
        <v>143</v>
      </c>
      <c r="F7" s="143" t="s">
        <v>123</v>
      </c>
      <c r="G7" s="410" t="s">
        <v>144</v>
      </c>
      <c r="H7" s="408"/>
    </row>
    <row r="8" spans="1:15" ht="30" customHeight="1" thickBot="1" x14ac:dyDescent="0.25">
      <c r="A8" s="395"/>
      <c r="B8" s="396"/>
      <c r="C8" s="396"/>
      <c r="D8" s="168" t="s">
        <v>18</v>
      </c>
      <c r="E8" s="379" t="s">
        <v>19</v>
      </c>
      <c r="F8" s="380"/>
      <c r="G8" s="410"/>
      <c r="H8" s="409"/>
    </row>
    <row r="9" spans="1:15" ht="15.75" customHeight="1" thickBot="1" x14ac:dyDescent="0.25">
      <c r="A9" s="402" t="s">
        <v>20</v>
      </c>
      <c r="B9" s="403"/>
      <c r="C9" s="403"/>
      <c r="D9" s="186">
        <f>D10+D16+D17</f>
        <v>271</v>
      </c>
      <c r="E9" s="186">
        <f>E10+E16+E17</f>
        <v>37558</v>
      </c>
      <c r="F9" s="186">
        <f>F10+F16+F17</f>
        <v>34759</v>
      </c>
      <c r="G9" s="240">
        <f>SUM(D9:F9)</f>
        <v>72588</v>
      </c>
      <c r="H9" s="186">
        <f>H10+H16+H17</f>
        <v>88158</v>
      </c>
    </row>
    <row r="10" spans="1:15" ht="15.75" customHeight="1" thickBot="1" x14ac:dyDescent="0.25">
      <c r="A10" s="405" t="s">
        <v>21</v>
      </c>
      <c r="B10" s="372" t="s">
        <v>20</v>
      </c>
      <c r="C10" s="372"/>
      <c r="D10" s="187">
        <f>SUM(D11:D15)</f>
        <v>271</v>
      </c>
      <c r="E10" s="187">
        <f>SUM(E11:E15)</f>
        <v>33917</v>
      </c>
      <c r="F10" s="187">
        <f>SUM(F11:F15)</f>
        <v>34759</v>
      </c>
      <c r="G10" s="240">
        <f>SUM(D10:F10)</f>
        <v>68947</v>
      </c>
      <c r="H10" s="187">
        <f>SUM(H11:H15)</f>
        <v>77635</v>
      </c>
    </row>
    <row r="11" spans="1:15" ht="15.75" customHeight="1" thickBot="1" x14ac:dyDescent="0.25">
      <c r="A11" s="405"/>
      <c r="B11" s="22" t="s">
        <v>21</v>
      </c>
      <c r="C11" s="23" t="s">
        <v>22</v>
      </c>
      <c r="D11" s="182">
        <v>239</v>
      </c>
      <c r="E11" s="177">
        <v>6835</v>
      </c>
      <c r="F11" s="135">
        <v>16584</v>
      </c>
      <c r="G11" s="240">
        <f>SUM(D11:F11)</f>
        <v>23658</v>
      </c>
      <c r="H11" s="4">
        <v>26398</v>
      </c>
    </row>
    <row r="12" spans="1:15" ht="15.75" customHeight="1" thickBot="1" x14ac:dyDescent="0.25">
      <c r="A12" s="405"/>
      <c r="B12" s="22" t="s">
        <v>23</v>
      </c>
      <c r="C12" s="23" t="s">
        <v>24</v>
      </c>
      <c r="D12" s="182">
        <v>32</v>
      </c>
      <c r="E12" s="177">
        <v>1687</v>
      </c>
      <c r="F12" s="135">
        <v>4135</v>
      </c>
      <c r="G12" s="240">
        <f t="shared" ref="G12:G47" si="0">SUM(D12:F12)</f>
        <v>5854</v>
      </c>
      <c r="H12" s="4">
        <v>6594</v>
      </c>
    </row>
    <row r="13" spans="1:15" ht="15.75" customHeight="1" thickBot="1" x14ac:dyDescent="0.25">
      <c r="A13" s="405"/>
      <c r="B13" s="22" t="s">
        <v>25</v>
      </c>
      <c r="C13" s="23" t="s">
        <v>26</v>
      </c>
      <c r="D13" s="182"/>
      <c r="E13" s="177">
        <v>21620</v>
      </c>
      <c r="F13" s="135">
        <v>14040</v>
      </c>
      <c r="G13" s="240">
        <f t="shared" si="0"/>
        <v>35660</v>
      </c>
      <c r="H13" s="4">
        <v>40561</v>
      </c>
    </row>
    <row r="14" spans="1:15" ht="15.75" customHeight="1" thickBot="1" x14ac:dyDescent="0.25">
      <c r="A14" s="405"/>
      <c r="B14" s="22" t="s">
        <v>27</v>
      </c>
      <c r="C14" s="23" t="s">
        <v>28</v>
      </c>
      <c r="D14" s="182"/>
      <c r="E14" s="177">
        <v>0</v>
      </c>
      <c r="F14" s="135">
        <f>SUM(D14:E14)</f>
        <v>0</v>
      </c>
      <c r="G14" s="240">
        <f t="shared" si="0"/>
        <v>0</v>
      </c>
      <c r="H14" s="4"/>
    </row>
    <row r="15" spans="1:15" ht="15.75" customHeight="1" thickBot="1" x14ac:dyDescent="0.25">
      <c r="A15" s="405"/>
      <c r="B15" s="22" t="s">
        <v>29</v>
      </c>
      <c r="C15" s="23" t="s">
        <v>30</v>
      </c>
      <c r="D15" s="182"/>
      <c r="E15" s="177">
        <v>3775</v>
      </c>
      <c r="F15" s="135"/>
      <c r="G15" s="240">
        <f t="shared" si="0"/>
        <v>3775</v>
      </c>
      <c r="H15" s="4">
        <v>4082</v>
      </c>
    </row>
    <row r="16" spans="1:15" s="24" customFormat="1" ht="15.75" customHeight="1" thickBot="1" x14ac:dyDescent="0.25">
      <c r="A16" s="21" t="s">
        <v>23</v>
      </c>
      <c r="B16" s="374" t="s">
        <v>31</v>
      </c>
      <c r="C16" s="374"/>
      <c r="D16" s="181"/>
      <c r="E16" s="178">
        <v>3365</v>
      </c>
      <c r="F16" s="135">
        <v>0</v>
      </c>
      <c r="G16" s="240">
        <f t="shared" si="0"/>
        <v>3365</v>
      </c>
      <c r="H16" s="241">
        <v>3563</v>
      </c>
      <c r="L16" s="7"/>
      <c r="M16" s="7"/>
      <c r="N16" s="7"/>
      <c r="O16" s="7"/>
    </row>
    <row r="17" spans="1:15" s="24" customFormat="1" ht="15.75" customHeight="1" thickBot="1" x14ac:dyDescent="0.25">
      <c r="A17" s="25" t="s">
        <v>25</v>
      </c>
      <c r="B17" s="404" t="s">
        <v>32</v>
      </c>
      <c r="C17" s="404"/>
      <c r="D17" s="188"/>
      <c r="E17" s="189">
        <v>276</v>
      </c>
      <c r="F17" s="135">
        <v>0</v>
      </c>
      <c r="G17" s="240">
        <f t="shared" si="0"/>
        <v>276</v>
      </c>
      <c r="H17" s="241">
        <v>6960</v>
      </c>
      <c r="L17" s="7"/>
      <c r="M17" s="7"/>
      <c r="N17" s="7"/>
      <c r="O17" s="7"/>
    </row>
    <row r="18" spans="1:15" s="24" customFormat="1" ht="15.75" customHeight="1" thickBot="1" x14ac:dyDescent="0.25">
      <c r="A18" s="383" t="s">
        <v>33</v>
      </c>
      <c r="B18" s="384"/>
      <c r="C18" s="385"/>
      <c r="D18" s="26">
        <f>SUM(D19:D21)</f>
        <v>0</v>
      </c>
      <c r="E18" s="26">
        <f>SUM(E19:E21)</f>
        <v>1270</v>
      </c>
      <c r="F18" s="26">
        <f>SUM(F19:F21)</f>
        <v>2286</v>
      </c>
      <c r="G18" s="240">
        <f t="shared" si="0"/>
        <v>3556</v>
      </c>
      <c r="H18" s="26">
        <f>SUM(H19:H21)</f>
        <v>7156</v>
      </c>
      <c r="L18" s="7"/>
      <c r="M18" s="219"/>
      <c r="N18" s="7"/>
      <c r="O18" s="7"/>
    </row>
    <row r="19" spans="1:15" ht="20.25" customHeight="1" thickBot="1" x14ac:dyDescent="0.25">
      <c r="A19" s="27" t="s">
        <v>21</v>
      </c>
      <c r="B19" s="412" t="s">
        <v>230</v>
      </c>
      <c r="C19" s="412"/>
      <c r="D19" s="182"/>
      <c r="E19" s="177">
        <v>1270</v>
      </c>
      <c r="F19" s="135">
        <v>2286</v>
      </c>
      <c r="G19" s="240">
        <f t="shared" si="0"/>
        <v>3556</v>
      </c>
      <c r="H19" s="4">
        <v>7156</v>
      </c>
      <c r="L19" s="5"/>
      <c r="M19" s="219"/>
      <c r="N19" s="5"/>
      <c r="O19" s="5"/>
    </row>
    <row r="20" spans="1:15" ht="15.75" customHeight="1" thickBot="1" x14ac:dyDescent="0.25">
      <c r="A20" s="27" t="s">
        <v>23</v>
      </c>
      <c r="B20" s="400" t="s">
        <v>35</v>
      </c>
      <c r="C20" s="401"/>
      <c r="D20" s="190"/>
      <c r="E20" s="177">
        <v>0</v>
      </c>
      <c r="F20" s="135">
        <f t="shared" ref="F20:F28" si="1">SUM(D20:E20)</f>
        <v>0</v>
      </c>
      <c r="G20" s="240">
        <f t="shared" si="0"/>
        <v>0</v>
      </c>
      <c r="H20" s="4"/>
      <c r="L20" s="5"/>
      <c r="M20" s="219"/>
      <c r="N20" s="5"/>
      <c r="O20" s="5"/>
    </row>
    <row r="21" spans="1:15" ht="15.75" customHeight="1" thickBot="1" x14ac:dyDescent="0.25">
      <c r="A21" s="28" t="s">
        <v>25</v>
      </c>
      <c r="B21" s="369" t="s">
        <v>36</v>
      </c>
      <c r="C21" s="369"/>
      <c r="D21" s="191"/>
      <c r="E21" s="184">
        <v>0</v>
      </c>
      <c r="F21" s="135">
        <f t="shared" si="1"/>
        <v>0</v>
      </c>
      <c r="G21" s="240">
        <f t="shared" si="0"/>
        <v>0</v>
      </c>
      <c r="H21" s="4"/>
      <c r="L21" s="5"/>
      <c r="M21" s="219"/>
      <c r="N21" s="5"/>
      <c r="O21" s="5"/>
    </row>
    <row r="22" spans="1:15" ht="18" customHeight="1" thickBot="1" x14ac:dyDescent="0.25">
      <c r="A22" s="402" t="s">
        <v>37</v>
      </c>
      <c r="B22" s="403"/>
      <c r="C22" s="403"/>
      <c r="D22" s="186"/>
      <c r="E22" s="192"/>
      <c r="F22" s="135">
        <f t="shared" si="1"/>
        <v>0</v>
      </c>
      <c r="G22" s="240">
        <f t="shared" si="0"/>
        <v>0</v>
      </c>
      <c r="H22" s="4"/>
      <c r="L22" s="5"/>
      <c r="M22" s="219"/>
      <c r="N22" s="5"/>
      <c r="O22" s="5"/>
    </row>
    <row r="23" spans="1:15" s="24" customFormat="1" ht="18" customHeight="1" thickBot="1" x14ac:dyDescent="0.25">
      <c r="A23" s="405" t="s">
        <v>21</v>
      </c>
      <c r="B23" s="372" t="s">
        <v>38</v>
      </c>
      <c r="C23" s="373"/>
      <c r="D23" s="193"/>
      <c r="E23" s="181">
        <v>0</v>
      </c>
      <c r="F23" s="135">
        <f t="shared" si="1"/>
        <v>0</v>
      </c>
      <c r="G23" s="240">
        <f t="shared" si="0"/>
        <v>0</v>
      </c>
      <c r="H23" s="241"/>
      <c r="L23" s="7"/>
      <c r="M23" s="219"/>
      <c r="N23" s="7"/>
      <c r="O23" s="7"/>
    </row>
    <row r="24" spans="1:15" ht="18" customHeight="1" thickBot="1" x14ac:dyDescent="0.25">
      <c r="A24" s="405"/>
      <c r="B24" s="22" t="s">
        <v>21</v>
      </c>
      <c r="C24" s="29" t="s">
        <v>39</v>
      </c>
      <c r="D24" s="194"/>
      <c r="E24" s="182">
        <v>0</v>
      </c>
      <c r="F24" s="135">
        <f t="shared" si="1"/>
        <v>0</v>
      </c>
      <c r="G24" s="240">
        <f t="shared" si="0"/>
        <v>0</v>
      </c>
      <c r="H24" s="4"/>
      <c r="L24" s="5"/>
      <c r="M24" s="219"/>
      <c r="N24" s="5"/>
      <c r="O24" s="5"/>
    </row>
    <row r="25" spans="1:15" ht="18" customHeight="1" thickBot="1" x14ac:dyDescent="0.25">
      <c r="A25" s="405"/>
      <c r="B25" s="22" t="s">
        <v>23</v>
      </c>
      <c r="C25" s="29" t="s">
        <v>40</v>
      </c>
      <c r="D25" s="194"/>
      <c r="E25" s="182">
        <v>0</v>
      </c>
      <c r="F25" s="135">
        <f t="shared" si="1"/>
        <v>0</v>
      </c>
      <c r="G25" s="240">
        <f t="shared" si="0"/>
        <v>0</v>
      </c>
      <c r="H25" s="4"/>
      <c r="L25" s="5"/>
      <c r="M25" s="220"/>
      <c r="N25" s="5"/>
      <c r="O25" s="5"/>
    </row>
    <row r="26" spans="1:15" s="24" customFormat="1" ht="18" customHeight="1" thickBot="1" x14ac:dyDescent="0.25">
      <c r="A26" s="405" t="s">
        <v>23</v>
      </c>
      <c r="B26" s="372" t="s">
        <v>41</v>
      </c>
      <c r="C26" s="373"/>
      <c r="D26" s="193"/>
      <c r="E26" s="178">
        <v>0</v>
      </c>
      <c r="F26" s="135">
        <f t="shared" si="1"/>
        <v>0</v>
      </c>
      <c r="G26" s="240">
        <f t="shared" si="0"/>
        <v>0</v>
      </c>
      <c r="H26" s="241"/>
      <c r="L26" s="7"/>
      <c r="M26" s="7"/>
      <c r="N26" s="7"/>
      <c r="O26" s="7"/>
    </row>
    <row r="27" spans="1:15" ht="15.75" customHeight="1" thickBot="1" x14ac:dyDescent="0.25">
      <c r="A27" s="405"/>
      <c r="B27" s="22" t="s">
        <v>21</v>
      </c>
      <c r="C27" s="29" t="s">
        <v>39</v>
      </c>
      <c r="D27" s="194"/>
      <c r="E27" s="177">
        <v>0</v>
      </c>
      <c r="F27" s="135">
        <f t="shared" si="1"/>
        <v>0</v>
      </c>
      <c r="G27" s="240">
        <f t="shared" si="0"/>
        <v>0</v>
      </c>
      <c r="H27" s="4"/>
      <c r="L27" s="5"/>
      <c r="M27" s="5"/>
      <c r="N27" s="5"/>
      <c r="O27" s="5"/>
    </row>
    <row r="28" spans="1:15" ht="15.75" customHeight="1" thickBot="1" x14ac:dyDescent="0.25">
      <c r="A28" s="406"/>
      <c r="B28" s="30" t="s">
        <v>23</v>
      </c>
      <c r="C28" s="31" t="s">
        <v>40</v>
      </c>
      <c r="D28" s="195"/>
      <c r="E28" s="179">
        <v>0</v>
      </c>
      <c r="F28" s="135">
        <f t="shared" si="1"/>
        <v>0</v>
      </c>
      <c r="G28" s="240">
        <f t="shared" si="0"/>
        <v>0</v>
      </c>
      <c r="H28" s="4"/>
      <c r="L28" s="5"/>
      <c r="M28" s="5"/>
      <c r="N28" s="5"/>
      <c r="O28" s="5"/>
    </row>
    <row r="29" spans="1:15" s="24" customFormat="1" ht="18" customHeight="1" thickBot="1" x14ac:dyDescent="0.25">
      <c r="A29" s="383" t="s">
        <v>42</v>
      </c>
      <c r="B29" s="384"/>
      <c r="C29" s="385"/>
      <c r="D29" s="196"/>
      <c r="E29" s="197">
        <f>E30+E31</f>
        <v>14560</v>
      </c>
      <c r="F29" s="197">
        <f>F30+F31</f>
        <v>0</v>
      </c>
      <c r="G29" s="240">
        <f t="shared" si="0"/>
        <v>14560</v>
      </c>
      <c r="H29" s="197">
        <f>H30+H31</f>
        <v>13182</v>
      </c>
      <c r="L29" s="7"/>
      <c r="M29" s="7"/>
      <c r="N29" s="7"/>
      <c r="O29" s="7"/>
    </row>
    <row r="30" spans="1:15" s="24" customFormat="1" ht="18" customHeight="1" thickBot="1" x14ac:dyDescent="0.25">
      <c r="A30" s="32" t="s">
        <v>21</v>
      </c>
      <c r="B30" s="386" t="s">
        <v>43</v>
      </c>
      <c r="C30" s="387"/>
      <c r="D30" s="26"/>
      <c r="E30" s="180">
        <v>0</v>
      </c>
      <c r="F30" s="135">
        <f>SUM(D30:E30)</f>
        <v>0</v>
      </c>
      <c r="G30" s="240">
        <f t="shared" si="0"/>
        <v>0</v>
      </c>
      <c r="H30" s="241"/>
    </row>
    <row r="31" spans="1:15" s="24" customFormat="1" ht="18" customHeight="1" thickBot="1" x14ac:dyDescent="0.25">
      <c r="A31" s="388" t="s">
        <v>23</v>
      </c>
      <c r="B31" s="386" t="s">
        <v>44</v>
      </c>
      <c r="C31" s="387"/>
      <c r="D31" s="26"/>
      <c r="E31" s="180">
        <f>SUM(E32:E33)</f>
        <v>14560</v>
      </c>
      <c r="F31" s="180">
        <f>SUM(F32:F33)</f>
        <v>0</v>
      </c>
      <c r="G31" s="240">
        <f t="shared" si="0"/>
        <v>14560</v>
      </c>
      <c r="H31" s="180">
        <f>SUM(H32:H33)</f>
        <v>13182</v>
      </c>
    </row>
    <row r="32" spans="1:15" ht="18" customHeight="1" thickBot="1" x14ac:dyDescent="0.25">
      <c r="A32" s="389"/>
      <c r="B32" s="33" t="s">
        <v>21</v>
      </c>
      <c r="C32" s="34" t="s">
        <v>45</v>
      </c>
      <c r="D32" s="198"/>
      <c r="E32" s="199">
        <v>1609</v>
      </c>
      <c r="F32" s="135">
        <v>0</v>
      </c>
      <c r="G32" s="240">
        <f t="shared" si="0"/>
        <v>1609</v>
      </c>
      <c r="H32" s="4">
        <v>1609</v>
      </c>
    </row>
    <row r="33" spans="1:8" s="24" customFormat="1" ht="18" customHeight="1" thickBot="1" x14ac:dyDescent="0.25">
      <c r="A33" s="390"/>
      <c r="B33" s="36" t="s">
        <v>23</v>
      </c>
      <c r="C33" s="37" t="s">
        <v>46</v>
      </c>
      <c r="D33" s="200"/>
      <c r="E33" s="201">
        <v>12951</v>
      </c>
      <c r="F33" s="135">
        <v>0</v>
      </c>
      <c r="G33" s="240">
        <f t="shared" si="0"/>
        <v>12951</v>
      </c>
      <c r="H33" s="241">
        <v>11573</v>
      </c>
    </row>
    <row r="34" spans="1:8" s="24" customFormat="1" ht="18" customHeight="1" thickBot="1" x14ac:dyDescent="0.25">
      <c r="A34" s="38"/>
      <c r="B34" s="411" t="s">
        <v>47</v>
      </c>
      <c r="C34" s="411"/>
      <c r="D34" s="202">
        <f>SUM(D9,D18,D29)</f>
        <v>271</v>
      </c>
      <c r="E34" s="202">
        <f>SUM(E9,E18,E29)</f>
        <v>53388</v>
      </c>
      <c r="F34" s="202">
        <f>SUM(F9,F18,F29)</f>
        <v>37045</v>
      </c>
      <c r="G34" s="240">
        <f t="shared" si="0"/>
        <v>90704</v>
      </c>
      <c r="H34" s="202">
        <f>SUM(H9,H18,H29)</f>
        <v>108496</v>
      </c>
    </row>
    <row r="35" spans="1:8" s="24" customFormat="1" ht="18" customHeight="1" thickBot="1" x14ac:dyDescent="0.25">
      <c r="A35" s="32">
        <v>1</v>
      </c>
      <c r="B35" s="377" t="s">
        <v>48</v>
      </c>
      <c r="C35" s="377"/>
      <c r="D35" s="203"/>
      <c r="E35" s="180"/>
      <c r="F35" s="135">
        <f t="shared" ref="F35:F42" si="2">SUM(D35:E35)</f>
        <v>0</v>
      </c>
      <c r="G35" s="240">
        <f t="shared" si="0"/>
        <v>0</v>
      </c>
      <c r="H35" s="241"/>
    </row>
    <row r="36" spans="1:8" s="24" customFormat="1" ht="18" customHeight="1" thickBot="1" x14ac:dyDescent="0.25">
      <c r="A36" s="381"/>
      <c r="B36" s="22" t="s">
        <v>21</v>
      </c>
      <c r="C36" s="39" t="s">
        <v>49</v>
      </c>
      <c r="D36" s="183"/>
      <c r="E36" s="177"/>
      <c r="F36" s="135">
        <f t="shared" si="2"/>
        <v>0</v>
      </c>
      <c r="G36" s="240">
        <f t="shared" si="0"/>
        <v>0</v>
      </c>
      <c r="H36" s="241"/>
    </row>
    <row r="37" spans="1:8" s="24" customFormat="1" ht="18" customHeight="1" thickBot="1" x14ac:dyDescent="0.25">
      <c r="A37" s="382"/>
      <c r="B37" s="22" t="s">
        <v>23</v>
      </c>
      <c r="C37" s="39" t="s">
        <v>50</v>
      </c>
      <c r="D37" s="183"/>
      <c r="E37" s="177"/>
      <c r="F37" s="135">
        <f t="shared" si="2"/>
        <v>0</v>
      </c>
      <c r="G37" s="240">
        <f t="shared" si="0"/>
        <v>0</v>
      </c>
      <c r="H37" s="241"/>
    </row>
    <row r="38" spans="1:8" s="24" customFormat="1" ht="18" customHeight="1" thickBot="1" x14ac:dyDescent="0.25">
      <c r="A38" s="40" t="s">
        <v>23</v>
      </c>
      <c r="B38" s="374" t="s">
        <v>51</v>
      </c>
      <c r="C38" s="374"/>
      <c r="D38" s="181"/>
      <c r="E38" s="178"/>
      <c r="F38" s="135">
        <f t="shared" si="2"/>
        <v>0</v>
      </c>
      <c r="G38" s="240">
        <f t="shared" si="0"/>
        <v>0</v>
      </c>
      <c r="H38" s="241"/>
    </row>
    <row r="39" spans="1:8" s="24" customFormat="1" ht="18" customHeight="1" thickBot="1" x14ac:dyDescent="0.25">
      <c r="A39" s="381"/>
      <c r="B39" s="22" t="s">
        <v>21</v>
      </c>
      <c r="C39" s="23" t="s">
        <v>52</v>
      </c>
      <c r="D39" s="182"/>
      <c r="E39" s="177"/>
      <c r="F39" s="135">
        <f t="shared" si="2"/>
        <v>0</v>
      </c>
      <c r="G39" s="240">
        <f t="shared" si="0"/>
        <v>0</v>
      </c>
      <c r="H39" s="241"/>
    </row>
    <row r="40" spans="1:8" s="24" customFormat="1" ht="18" customHeight="1" thickBot="1" x14ac:dyDescent="0.25">
      <c r="A40" s="382"/>
      <c r="B40" s="22" t="s">
        <v>23</v>
      </c>
      <c r="C40" s="23" t="s">
        <v>53</v>
      </c>
      <c r="D40" s="182"/>
      <c r="E40" s="177"/>
      <c r="F40" s="135">
        <f t="shared" si="2"/>
        <v>0</v>
      </c>
      <c r="G40" s="240">
        <f t="shared" si="0"/>
        <v>0</v>
      </c>
      <c r="H40" s="241"/>
    </row>
    <row r="41" spans="1:8" s="24" customFormat="1" ht="18" customHeight="1" thickBot="1" x14ac:dyDescent="0.25">
      <c r="A41" s="41"/>
      <c r="B41" s="42" t="s">
        <v>25</v>
      </c>
      <c r="C41" s="43" t="s">
        <v>54</v>
      </c>
      <c r="D41" s="204"/>
      <c r="E41" s="184"/>
      <c r="F41" s="135">
        <f t="shared" si="2"/>
        <v>0</v>
      </c>
      <c r="G41" s="240">
        <f t="shared" si="0"/>
        <v>0</v>
      </c>
      <c r="H41" s="241"/>
    </row>
    <row r="42" spans="1:8" s="24" customFormat="1" ht="18" customHeight="1" thickBot="1" x14ac:dyDescent="0.25">
      <c r="A42" s="38"/>
      <c r="B42" s="375" t="s">
        <v>55</v>
      </c>
      <c r="C42" s="376"/>
      <c r="D42" s="205"/>
      <c r="E42" s="206"/>
      <c r="F42" s="169">
        <f t="shared" si="2"/>
        <v>0</v>
      </c>
      <c r="G42" s="240">
        <f t="shared" si="0"/>
        <v>0</v>
      </c>
      <c r="H42" s="241"/>
    </row>
    <row r="43" spans="1:8" s="24" customFormat="1" ht="21" customHeight="1" thickBot="1" x14ac:dyDescent="0.25">
      <c r="A43" s="44"/>
      <c r="B43" s="370" t="s">
        <v>56</v>
      </c>
      <c r="C43" s="370"/>
      <c r="D43" s="185">
        <f>D42+D34</f>
        <v>271</v>
      </c>
      <c r="E43" s="185">
        <f>E42+E34</f>
        <v>53388</v>
      </c>
      <c r="F43" s="185">
        <f>F42+F34</f>
        <v>37045</v>
      </c>
      <c r="G43" s="240">
        <f t="shared" si="0"/>
        <v>90704</v>
      </c>
      <c r="H43" s="185">
        <f>H42+H34</f>
        <v>108496</v>
      </c>
    </row>
    <row r="44" spans="1:8" ht="15.75" customHeight="1" thickBot="1" x14ac:dyDescent="0.25">
      <c r="A44" s="138"/>
      <c r="B44" s="8"/>
      <c r="C44" s="5"/>
      <c r="D44" s="207"/>
      <c r="E44" s="208"/>
      <c r="F44" s="135"/>
      <c r="G44" s="240"/>
      <c r="H44" s="4"/>
    </row>
    <row r="45" spans="1:8" ht="15.75" customHeight="1" thickBot="1" x14ac:dyDescent="0.25">
      <c r="A45" s="45" t="s">
        <v>21</v>
      </c>
      <c r="B45" s="378" t="s">
        <v>57</v>
      </c>
      <c r="C45" s="378"/>
      <c r="D45" s="192">
        <f>D9+D32+D36+D39</f>
        <v>271</v>
      </c>
      <c r="E45" s="192">
        <f>E9+E32+E36+E39</f>
        <v>39167</v>
      </c>
      <c r="F45" s="192">
        <f>F9+F32+F36+F39</f>
        <v>34759</v>
      </c>
      <c r="G45" s="240">
        <f t="shared" si="0"/>
        <v>74197</v>
      </c>
      <c r="H45" s="192">
        <f>H9+H32+H36+H39</f>
        <v>89767</v>
      </c>
    </row>
    <row r="46" spans="1:8" ht="15.75" customHeight="1" thickBot="1" x14ac:dyDescent="0.25">
      <c r="A46" s="47" t="s">
        <v>23</v>
      </c>
      <c r="B46" s="369" t="s">
        <v>58</v>
      </c>
      <c r="C46" s="369"/>
      <c r="D46" s="191">
        <f>D18+D26+D33+D37+D40+D41</f>
        <v>0</v>
      </c>
      <c r="E46" s="191">
        <f>E18+E26+E33+E37+E40+E41</f>
        <v>14221</v>
      </c>
      <c r="F46" s="191">
        <f>F18+F26+F33+F37+F40+F41</f>
        <v>2286</v>
      </c>
      <c r="G46" s="240">
        <f t="shared" si="0"/>
        <v>16507</v>
      </c>
      <c r="H46" s="191">
        <f>H18+H26+H33+H37+H40+H41</f>
        <v>18729</v>
      </c>
    </row>
    <row r="47" spans="1:8" ht="21" customHeight="1" thickBot="1" x14ac:dyDescent="0.25">
      <c r="A47" s="48"/>
      <c r="B47" s="370" t="s">
        <v>56</v>
      </c>
      <c r="C47" s="371"/>
      <c r="D47" s="209">
        <f>D45+D46</f>
        <v>271</v>
      </c>
      <c r="E47" s="209">
        <f>E45+E46</f>
        <v>53388</v>
      </c>
      <c r="F47" s="209">
        <f>F45+F46</f>
        <v>37045</v>
      </c>
      <c r="G47" s="240">
        <f t="shared" si="0"/>
        <v>90704</v>
      </c>
      <c r="H47" s="209">
        <f>H45+H46</f>
        <v>108496</v>
      </c>
    </row>
  </sheetData>
  <mergeCells count="36">
    <mergeCell ref="H6:H8"/>
    <mergeCell ref="G7:G8"/>
    <mergeCell ref="A1:G1"/>
    <mergeCell ref="B34:C34"/>
    <mergeCell ref="A10:A15"/>
    <mergeCell ref="B10:C10"/>
    <mergeCell ref="B19:C19"/>
    <mergeCell ref="A22:C22"/>
    <mergeCell ref="A23:A25"/>
    <mergeCell ref="A3:H3"/>
    <mergeCell ref="A2:H2"/>
    <mergeCell ref="E8:F8"/>
    <mergeCell ref="B21:C21"/>
    <mergeCell ref="A39:A40"/>
    <mergeCell ref="A29:C29"/>
    <mergeCell ref="B30:C30"/>
    <mergeCell ref="B31:C31"/>
    <mergeCell ref="A31:A33"/>
    <mergeCell ref="A6:C8"/>
    <mergeCell ref="D6:G6"/>
    <mergeCell ref="B20:C20"/>
    <mergeCell ref="A36:A37"/>
    <mergeCell ref="A9:C9"/>
    <mergeCell ref="B16:C16"/>
    <mergeCell ref="B17:C17"/>
    <mergeCell ref="A18:C18"/>
    <mergeCell ref="A26:A2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G47"/>
  <sheetViews>
    <sheetView view="pageBreakPreview" zoomScale="85" zoomScaleNormal="100" zoomScaleSheetLayoutView="85" workbookViewId="0">
      <selection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13.85546875" style="2" customWidth="1"/>
    <col min="8" max="8" width="12" style="2" customWidth="1"/>
    <col min="9" max="16384" width="9.140625" style="2"/>
  </cols>
  <sheetData>
    <row r="1" spans="1:7" ht="15.75" customHeight="1" x14ac:dyDescent="0.2">
      <c r="A1" s="323" t="s">
        <v>288</v>
      </c>
      <c r="B1" s="323"/>
      <c r="C1" s="323"/>
      <c r="D1" s="323"/>
      <c r="E1" s="323"/>
      <c r="F1" s="323"/>
      <c r="G1" s="323"/>
    </row>
    <row r="2" spans="1:7" ht="15.75" customHeight="1" x14ac:dyDescent="0.2">
      <c r="A2" s="323" t="s">
        <v>223</v>
      </c>
      <c r="B2" s="323"/>
      <c r="C2" s="323"/>
      <c r="D2" s="323"/>
      <c r="E2" s="323"/>
      <c r="F2" s="323"/>
      <c r="G2" s="323"/>
    </row>
    <row r="3" spans="1:7" ht="15.75" customHeight="1" x14ac:dyDescent="0.2">
      <c r="A3" s="11"/>
      <c r="B3" s="11"/>
      <c r="C3" s="11"/>
      <c r="D3" s="11"/>
      <c r="E3" s="12"/>
    </row>
    <row r="4" spans="1:7" ht="15.75" customHeight="1" x14ac:dyDescent="0.2">
      <c r="A4" s="323" t="s">
        <v>13</v>
      </c>
      <c r="B4" s="323"/>
      <c r="C4" s="323"/>
      <c r="D4" s="323"/>
      <c r="E4" s="323"/>
      <c r="F4" s="323"/>
      <c r="G4" s="323"/>
    </row>
    <row r="5" spans="1:7" ht="15" customHeight="1" thickBot="1" x14ac:dyDescent="0.25">
      <c r="E5" s="14"/>
      <c r="G5" s="13" t="s">
        <v>14</v>
      </c>
    </row>
    <row r="6" spans="1:7" ht="21" customHeight="1" x14ac:dyDescent="0.2">
      <c r="A6" s="391" t="s">
        <v>15</v>
      </c>
      <c r="B6" s="392"/>
      <c r="C6" s="413"/>
      <c r="D6" s="416" t="s">
        <v>241</v>
      </c>
      <c r="E6" s="398"/>
      <c r="F6" s="399"/>
      <c r="G6" s="407" t="s">
        <v>243</v>
      </c>
    </row>
    <row r="7" spans="1:7" ht="39.75" customHeight="1" x14ac:dyDescent="0.2">
      <c r="A7" s="393"/>
      <c r="B7" s="394"/>
      <c r="C7" s="414"/>
      <c r="D7" s="15" t="s">
        <v>16</v>
      </c>
      <c r="E7" s="16" t="s">
        <v>16</v>
      </c>
      <c r="F7" s="17" t="s">
        <v>17</v>
      </c>
      <c r="G7" s="408"/>
    </row>
    <row r="8" spans="1:7" ht="30" customHeight="1" thickBot="1" x14ac:dyDescent="0.25">
      <c r="A8" s="395"/>
      <c r="B8" s="396"/>
      <c r="C8" s="415"/>
      <c r="D8" s="18" t="s">
        <v>18</v>
      </c>
      <c r="E8" s="19" t="s">
        <v>19</v>
      </c>
      <c r="F8" s="20"/>
      <c r="G8" s="409"/>
    </row>
    <row r="9" spans="1:7" ht="15.75" customHeight="1" thickBot="1" x14ac:dyDescent="0.25">
      <c r="A9" s="402" t="s">
        <v>20</v>
      </c>
      <c r="B9" s="403"/>
      <c r="C9" s="403"/>
      <c r="D9" s="186">
        <f>D10+D16+D17</f>
        <v>271</v>
      </c>
      <c r="E9" s="186">
        <f>E10+E16+E17</f>
        <v>37558</v>
      </c>
      <c r="F9" s="49">
        <f t="shared" ref="F9:F46" si="0">SUM(D9:E9)</f>
        <v>37829</v>
      </c>
      <c r="G9" s="186">
        <f>G10+G16+G17</f>
        <v>64127</v>
      </c>
    </row>
    <row r="10" spans="1:7" ht="15.75" customHeight="1" thickBot="1" x14ac:dyDescent="0.25">
      <c r="A10" s="405" t="s">
        <v>21</v>
      </c>
      <c r="B10" s="372" t="s">
        <v>20</v>
      </c>
      <c r="C10" s="372"/>
      <c r="D10" s="187">
        <f>SUM(D11:D15)</f>
        <v>271</v>
      </c>
      <c r="E10" s="187">
        <f>SUM(E11:E15)</f>
        <v>33917</v>
      </c>
      <c r="F10" s="49">
        <f t="shared" si="0"/>
        <v>34188</v>
      </c>
      <c r="G10" s="187">
        <f>SUM(G11:G15)</f>
        <v>53604</v>
      </c>
    </row>
    <row r="11" spans="1:7" ht="15.75" customHeight="1" thickBot="1" x14ac:dyDescent="0.25">
      <c r="A11" s="405"/>
      <c r="B11" s="22" t="s">
        <v>21</v>
      </c>
      <c r="C11" s="23" t="s">
        <v>22</v>
      </c>
      <c r="D11" s="182">
        <v>239</v>
      </c>
      <c r="E11" s="177">
        <v>6835</v>
      </c>
      <c r="F11" s="49">
        <f t="shared" si="0"/>
        <v>7074</v>
      </c>
      <c r="G11" s="4">
        <v>13566</v>
      </c>
    </row>
    <row r="12" spans="1:7" ht="15.75" customHeight="1" thickBot="1" x14ac:dyDescent="0.25">
      <c r="A12" s="405"/>
      <c r="B12" s="22" t="s">
        <v>23</v>
      </c>
      <c r="C12" s="23" t="s">
        <v>24</v>
      </c>
      <c r="D12" s="182">
        <v>32</v>
      </c>
      <c r="E12" s="177">
        <v>1687</v>
      </c>
      <c r="F12" s="49">
        <f t="shared" si="0"/>
        <v>1719</v>
      </c>
      <c r="G12" s="4">
        <v>3479</v>
      </c>
    </row>
    <row r="13" spans="1:7" ht="15.75" customHeight="1" thickBot="1" x14ac:dyDescent="0.25">
      <c r="A13" s="405"/>
      <c r="B13" s="22" t="s">
        <v>25</v>
      </c>
      <c r="C13" s="23" t="s">
        <v>26</v>
      </c>
      <c r="D13" s="182"/>
      <c r="E13" s="177">
        <v>21620</v>
      </c>
      <c r="F13" s="49">
        <f t="shared" si="0"/>
        <v>21620</v>
      </c>
      <c r="G13" s="4">
        <v>32477</v>
      </c>
    </row>
    <row r="14" spans="1:7" ht="15.75" customHeight="1" thickBot="1" x14ac:dyDescent="0.25">
      <c r="A14" s="405"/>
      <c r="B14" s="22" t="s">
        <v>27</v>
      </c>
      <c r="C14" s="23" t="s">
        <v>28</v>
      </c>
      <c r="D14" s="182"/>
      <c r="E14" s="177">
        <v>0</v>
      </c>
      <c r="F14" s="49">
        <f t="shared" si="0"/>
        <v>0</v>
      </c>
      <c r="G14" s="4"/>
    </row>
    <row r="15" spans="1:7" ht="15.75" customHeight="1" thickBot="1" x14ac:dyDescent="0.25">
      <c r="A15" s="405"/>
      <c r="B15" s="22" t="s">
        <v>29</v>
      </c>
      <c r="C15" s="23" t="s">
        <v>30</v>
      </c>
      <c r="D15" s="182"/>
      <c r="E15" s="177">
        <v>3775</v>
      </c>
      <c r="F15" s="49">
        <f t="shared" si="0"/>
        <v>3775</v>
      </c>
      <c r="G15" s="4">
        <v>4082</v>
      </c>
    </row>
    <row r="16" spans="1:7" s="24" customFormat="1" ht="15.75" customHeight="1" thickBot="1" x14ac:dyDescent="0.25">
      <c r="A16" s="21" t="s">
        <v>23</v>
      </c>
      <c r="B16" s="374" t="s">
        <v>31</v>
      </c>
      <c r="C16" s="374"/>
      <c r="D16" s="181"/>
      <c r="E16" s="178">
        <v>3365</v>
      </c>
      <c r="F16" s="49">
        <f t="shared" si="0"/>
        <v>3365</v>
      </c>
      <c r="G16" s="241">
        <v>3563</v>
      </c>
    </row>
    <row r="17" spans="1:7" s="24" customFormat="1" ht="15.75" customHeight="1" thickBot="1" x14ac:dyDescent="0.25">
      <c r="A17" s="25" t="s">
        <v>25</v>
      </c>
      <c r="B17" s="404" t="s">
        <v>32</v>
      </c>
      <c r="C17" s="404"/>
      <c r="D17" s="188"/>
      <c r="E17" s="189">
        <v>276</v>
      </c>
      <c r="F17" s="49">
        <f t="shared" si="0"/>
        <v>276</v>
      </c>
      <c r="G17" s="241">
        <v>6960</v>
      </c>
    </row>
    <row r="18" spans="1:7" s="24" customFormat="1" ht="15.75" customHeight="1" thickBot="1" x14ac:dyDescent="0.25">
      <c r="A18" s="383" t="s">
        <v>33</v>
      </c>
      <c r="B18" s="384"/>
      <c r="C18" s="385"/>
      <c r="D18" s="26">
        <f>SUM(D19:D21)</f>
        <v>0</v>
      </c>
      <c r="E18" s="26">
        <f>SUM(E19:E21)</f>
        <v>1270</v>
      </c>
      <c r="F18" s="49">
        <f t="shared" si="0"/>
        <v>1270</v>
      </c>
      <c r="G18" s="26">
        <f>SUM(G19:G21)</f>
        <v>7156</v>
      </c>
    </row>
    <row r="19" spans="1:7" ht="20.25" customHeight="1" thickBot="1" x14ac:dyDescent="0.25">
      <c r="A19" s="27" t="s">
        <v>21</v>
      </c>
      <c r="B19" s="412" t="s">
        <v>34</v>
      </c>
      <c r="C19" s="412"/>
      <c r="D19" s="182"/>
      <c r="E19" s="177">
        <v>1270</v>
      </c>
      <c r="F19" s="49">
        <f t="shared" si="0"/>
        <v>1270</v>
      </c>
      <c r="G19" s="4">
        <v>7156</v>
      </c>
    </row>
    <row r="20" spans="1:7" ht="15.75" customHeight="1" thickBot="1" x14ac:dyDescent="0.25">
      <c r="A20" s="27" t="s">
        <v>23</v>
      </c>
      <c r="B20" s="400" t="s">
        <v>35</v>
      </c>
      <c r="C20" s="401"/>
      <c r="D20" s="190"/>
      <c r="E20" s="177">
        <v>0</v>
      </c>
      <c r="F20" s="49">
        <f t="shared" si="0"/>
        <v>0</v>
      </c>
      <c r="G20" s="4"/>
    </row>
    <row r="21" spans="1:7" ht="15.75" customHeight="1" thickBot="1" x14ac:dyDescent="0.25">
      <c r="A21" s="28" t="s">
        <v>25</v>
      </c>
      <c r="B21" s="369" t="s">
        <v>36</v>
      </c>
      <c r="C21" s="369"/>
      <c r="D21" s="191"/>
      <c r="E21" s="184">
        <v>0</v>
      </c>
      <c r="F21" s="49">
        <f t="shared" si="0"/>
        <v>0</v>
      </c>
      <c r="G21" s="4"/>
    </row>
    <row r="22" spans="1:7" ht="18" customHeight="1" thickBot="1" x14ac:dyDescent="0.25">
      <c r="A22" s="402" t="s">
        <v>37</v>
      </c>
      <c r="B22" s="403"/>
      <c r="C22" s="403"/>
      <c r="D22" s="186"/>
      <c r="E22" s="192"/>
      <c r="F22" s="49">
        <f t="shared" si="0"/>
        <v>0</v>
      </c>
      <c r="G22" s="4"/>
    </row>
    <row r="23" spans="1:7" s="24" customFormat="1" ht="18" customHeight="1" thickBot="1" x14ac:dyDescent="0.25">
      <c r="A23" s="405" t="s">
        <v>21</v>
      </c>
      <c r="B23" s="372" t="s">
        <v>38</v>
      </c>
      <c r="C23" s="373"/>
      <c r="D23" s="193"/>
      <c r="E23" s="181">
        <v>0</v>
      </c>
      <c r="F23" s="49">
        <f t="shared" si="0"/>
        <v>0</v>
      </c>
      <c r="G23" s="241"/>
    </row>
    <row r="24" spans="1:7" ht="18" customHeight="1" thickBot="1" x14ac:dyDescent="0.25">
      <c r="A24" s="405"/>
      <c r="B24" s="22" t="s">
        <v>21</v>
      </c>
      <c r="C24" s="29" t="s">
        <v>39</v>
      </c>
      <c r="D24" s="194"/>
      <c r="E24" s="182">
        <v>0</v>
      </c>
      <c r="F24" s="49">
        <f t="shared" si="0"/>
        <v>0</v>
      </c>
      <c r="G24" s="4"/>
    </row>
    <row r="25" spans="1:7" ht="18" customHeight="1" thickBot="1" x14ac:dyDescent="0.25">
      <c r="A25" s="405"/>
      <c r="B25" s="22" t="s">
        <v>23</v>
      </c>
      <c r="C25" s="29" t="s">
        <v>40</v>
      </c>
      <c r="D25" s="194"/>
      <c r="E25" s="182">
        <v>0</v>
      </c>
      <c r="F25" s="49">
        <f t="shared" si="0"/>
        <v>0</v>
      </c>
      <c r="G25" s="4"/>
    </row>
    <row r="26" spans="1:7" s="24" customFormat="1" ht="18" customHeight="1" thickBot="1" x14ac:dyDescent="0.25">
      <c r="A26" s="405" t="s">
        <v>23</v>
      </c>
      <c r="B26" s="372" t="s">
        <v>41</v>
      </c>
      <c r="C26" s="373"/>
      <c r="D26" s="193"/>
      <c r="E26" s="178">
        <v>0</v>
      </c>
      <c r="F26" s="49">
        <f t="shared" si="0"/>
        <v>0</v>
      </c>
      <c r="G26" s="241"/>
    </row>
    <row r="27" spans="1:7" ht="15.75" customHeight="1" thickBot="1" x14ac:dyDescent="0.25">
      <c r="A27" s="405"/>
      <c r="B27" s="22" t="s">
        <v>21</v>
      </c>
      <c r="C27" s="29" t="s">
        <v>39</v>
      </c>
      <c r="D27" s="194"/>
      <c r="E27" s="177">
        <v>0</v>
      </c>
      <c r="F27" s="49">
        <f t="shared" si="0"/>
        <v>0</v>
      </c>
      <c r="G27" s="4"/>
    </row>
    <row r="28" spans="1:7" ht="15.75" customHeight="1" thickBot="1" x14ac:dyDescent="0.25">
      <c r="A28" s="406"/>
      <c r="B28" s="30" t="s">
        <v>23</v>
      </c>
      <c r="C28" s="31" t="s">
        <v>40</v>
      </c>
      <c r="D28" s="195"/>
      <c r="E28" s="179">
        <v>0</v>
      </c>
      <c r="F28" s="49">
        <f t="shared" si="0"/>
        <v>0</v>
      </c>
      <c r="G28" s="4"/>
    </row>
    <row r="29" spans="1:7" s="24" customFormat="1" ht="18" customHeight="1" thickBot="1" x14ac:dyDescent="0.25">
      <c r="A29" s="383" t="s">
        <v>42</v>
      </c>
      <c r="B29" s="384"/>
      <c r="C29" s="385"/>
      <c r="D29" s="196"/>
      <c r="E29" s="197">
        <f>E30+E31</f>
        <v>14560</v>
      </c>
      <c r="F29" s="49">
        <f t="shared" si="0"/>
        <v>14560</v>
      </c>
      <c r="G29" s="197">
        <f>G30+G31</f>
        <v>13182</v>
      </c>
    </row>
    <row r="30" spans="1:7" s="24" customFormat="1" ht="18" customHeight="1" thickBot="1" x14ac:dyDescent="0.25">
      <c r="A30" s="32" t="s">
        <v>21</v>
      </c>
      <c r="B30" s="386" t="s">
        <v>43</v>
      </c>
      <c r="C30" s="387"/>
      <c r="D30" s="26"/>
      <c r="E30" s="180">
        <v>0</v>
      </c>
      <c r="F30" s="49">
        <f t="shared" si="0"/>
        <v>0</v>
      </c>
      <c r="G30" s="241"/>
    </row>
    <row r="31" spans="1:7" s="24" customFormat="1" ht="18" customHeight="1" thickBot="1" x14ac:dyDescent="0.25">
      <c r="A31" s="388" t="s">
        <v>23</v>
      </c>
      <c r="B31" s="386" t="s">
        <v>44</v>
      </c>
      <c r="C31" s="387"/>
      <c r="D31" s="26"/>
      <c r="E31" s="180">
        <f>SUM(E32:E33)</f>
        <v>14560</v>
      </c>
      <c r="F31" s="49">
        <f t="shared" si="0"/>
        <v>14560</v>
      </c>
      <c r="G31" s="180">
        <f>SUM(G32:G33)</f>
        <v>13182</v>
      </c>
    </row>
    <row r="32" spans="1:7" ht="18" customHeight="1" thickBot="1" x14ac:dyDescent="0.25">
      <c r="A32" s="389"/>
      <c r="B32" s="33" t="s">
        <v>21</v>
      </c>
      <c r="C32" s="34" t="s">
        <v>45</v>
      </c>
      <c r="D32" s="198"/>
      <c r="E32" s="199">
        <v>1609</v>
      </c>
      <c r="F32" s="49">
        <f t="shared" si="0"/>
        <v>1609</v>
      </c>
      <c r="G32" s="4">
        <v>1609</v>
      </c>
    </row>
    <row r="33" spans="1:7" s="24" customFormat="1" ht="18" customHeight="1" thickBot="1" x14ac:dyDescent="0.25">
      <c r="A33" s="390"/>
      <c r="B33" s="36" t="s">
        <v>23</v>
      </c>
      <c r="C33" s="37" t="s">
        <v>46</v>
      </c>
      <c r="D33" s="200"/>
      <c r="E33" s="201">
        <v>12951</v>
      </c>
      <c r="F33" s="49">
        <f t="shared" si="0"/>
        <v>12951</v>
      </c>
      <c r="G33" s="241">
        <v>11573</v>
      </c>
    </row>
    <row r="34" spans="1:7" s="24" customFormat="1" ht="18" customHeight="1" thickBot="1" x14ac:dyDescent="0.25">
      <c r="A34" s="38"/>
      <c r="B34" s="411" t="s">
        <v>47</v>
      </c>
      <c r="C34" s="411"/>
      <c r="D34" s="202">
        <f>SUM(D9,D18,D29)</f>
        <v>271</v>
      </c>
      <c r="E34" s="202">
        <f>SUM(E9,E18,E29)</f>
        <v>53388</v>
      </c>
      <c r="F34" s="49">
        <f t="shared" si="0"/>
        <v>53659</v>
      </c>
      <c r="G34" s="202">
        <f>SUM(G9,G18,G29)</f>
        <v>84465</v>
      </c>
    </row>
    <row r="35" spans="1:7" s="24" customFormat="1" ht="18" customHeight="1" thickBot="1" x14ac:dyDescent="0.25">
      <c r="A35" s="32">
        <v>1</v>
      </c>
      <c r="B35" s="377" t="s">
        <v>48</v>
      </c>
      <c r="C35" s="377"/>
      <c r="D35" s="203"/>
      <c r="E35" s="180"/>
      <c r="F35" s="49">
        <f t="shared" si="0"/>
        <v>0</v>
      </c>
      <c r="G35" s="241"/>
    </row>
    <row r="36" spans="1:7" s="24" customFormat="1" ht="18" customHeight="1" thickBot="1" x14ac:dyDescent="0.25">
      <c r="A36" s="381"/>
      <c r="B36" s="22" t="s">
        <v>21</v>
      </c>
      <c r="C36" s="39" t="s">
        <v>49</v>
      </c>
      <c r="D36" s="183"/>
      <c r="E36" s="177"/>
      <c r="F36" s="49">
        <f t="shared" si="0"/>
        <v>0</v>
      </c>
      <c r="G36" s="241"/>
    </row>
    <row r="37" spans="1:7" s="24" customFormat="1" ht="18" customHeight="1" thickBot="1" x14ac:dyDescent="0.25">
      <c r="A37" s="382"/>
      <c r="B37" s="22" t="s">
        <v>23</v>
      </c>
      <c r="C37" s="39" t="s">
        <v>50</v>
      </c>
      <c r="D37" s="183"/>
      <c r="E37" s="177"/>
      <c r="F37" s="49">
        <f t="shared" si="0"/>
        <v>0</v>
      </c>
      <c r="G37" s="241"/>
    </row>
    <row r="38" spans="1:7" s="24" customFormat="1" ht="18" customHeight="1" thickBot="1" x14ac:dyDescent="0.25">
      <c r="A38" s="40" t="s">
        <v>23</v>
      </c>
      <c r="B38" s="374" t="s">
        <v>51</v>
      </c>
      <c r="C38" s="374"/>
      <c r="D38" s="181"/>
      <c r="E38" s="178"/>
      <c r="F38" s="49">
        <f t="shared" si="0"/>
        <v>0</v>
      </c>
      <c r="G38" s="241"/>
    </row>
    <row r="39" spans="1:7" s="24" customFormat="1" ht="18" customHeight="1" thickBot="1" x14ac:dyDescent="0.25">
      <c r="A39" s="381"/>
      <c r="B39" s="22" t="s">
        <v>21</v>
      </c>
      <c r="C39" s="23" t="s">
        <v>52</v>
      </c>
      <c r="D39" s="182"/>
      <c r="E39" s="177"/>
      <c r="F39" s="49">
        <f t="shared" si="0"/>
        <v>0</v>
      </c>
      <c r="G39" s="241"/>
    </row>
    <row r="40" spans="1:7" s="24" customFormat="1" ht="18" customHeight="1" thickBot="1" x14ac:dyDescent="0.25">
      <c r="A40" s="382"/>
      <c r="B40" s="22" t="s">
        <v>23</v>
      </c>
      <c r="C40" s="23" t="s">
        <v>53</v>
      </c>
      <c r="D40" s="182"/>
      <c r="E40" s="177"/>
      <c r="F40" s="49">
        <f t="shared" si="0"/>
        <v>0</v>
      </c>
      <c r="G40" s="241"/>
    </row>
    <row r="41" spans="1:7" s="24" customFormat="1" ht="18" customHeight="1" thickBot="1" x14ac:dyDescent="0.25">
      <c r="A41" s="41"/>
      <c r="B41" s="42" t="s">
        <v>25</v>
      </c>
      <c r="C41" s="43" t="s">
        <v>54</v>
      </c>
      <c r="D41" s="204"/>
      <c r="E41" s="184"/>
      <c r="F41" s="49">
        <f t="shared" si="0"/>
        <v>0</v>
      </c>
      <c r="G41" s="241"/>
    </row>
    <row r="42" spans="1:7" s="24" customFormat="1" ht="18" customHeight="1" thickBot="1" x14ac:dyDescent="0.25">
      <c r="A42" s="38"/>
      <c r="B42" s="375" t="s">
        <v>55</v>
      </c>
      <c r="C42" s="376"/>
      <c r="D42" s="205"/>
      <c r="E42" s="206"/>
      <c r="F42" s="49">
        <f t="shared" si="0"/>
        <v>0</v>
      </c>
      <c r="G42" s="241"/>
    </row>
    <row r="43" spans="1:7" s="24" customFormat="1" ht="21" customHeight="1" thickBot="1" x14ac:dyDescent="0.25">
      <c r="A43" s="44"/>
      <c r="B43" s="370" t="s">
        <v>56</v>
      </c>
      <c r="C43" s="370"/>
      <c r="D43" s="185">
        <f>D42+D34</f>
        <v>271</v>
      </c>
      <c r="E43" s="185">
        <f>E42+E34</f>
        <v>53388</v>
      </c>
      <c r="F43" s="49">
        <f t="shared" si="0"/>
        <v>53659</v>
      </c>
      <c r="G43" s="185">
        <f>G42+G34</f>
        <v>84465</v>
      </c>
    </row>
    <row r="44" spans="1:7" ht="15.75" customHeight="1" thickBot="1" x14ac:dyDescent="0.25">
      <c r="D44" s="207"/>
      <c r="E44" s="208"/>
      <c r="F44" s="49"/>
      <c r="G44" s="4"/>
    </row>
    <row r="45" spans="1:7" ht="15.75" customHeight="1" thickBot="1" x14ac:dyDescent="0.25">
      <c r="A45" s="45" t="s">
        <v>21</v>
      </c>
      <c r="B45" s="378" t="s">
        <v>57</v>
      </c>
      <c r="C45" s="378"/>
      <c r="D45" s="192">
        <f>D9+D32+D36+D39</f>
        <v>271</v>
      </c>
      <c r="E45" s="192">
        <f>E9+E32+E36+E39</f>
        <v>39167</v>
      </c>
      <c r="F45" s="49">
        <f t="shared" si="0"/>
        <v>39438</v>
      </c>
      <c r="G45" s="192">
        <f>G9+G32+G36+G39</f>
        <v>65736</v>
      </c>
    </row>
    <row r="46" spans="1:7" ht="15.75" customHeight="1" thickBot="1" x14ac:dyDescent="0.25">
      <c r="A46" s="47" t="s">
        <v>23</v>
      </c>
      <c r="B46" s="369" t="s">
        <v>58</v>
      </c>
      <c r="C46" s="369"/>
      <c r="D46" s="191">
        <f>D18+D26+D33+D37+D40+D41</f>
        <v>0</v>
      </c>
      <c r="E46" s="191">
        <f>E18+E26+E33+E37+E40+E41</f>
        <v>14221</v>
      </c>
      <c r="F46" s="49">
        <f t="shared" si="0"/>
        <v>14221</v>
      </c>
      <c r="G46" s="191">
        <f>G18+G26+G33+G37+G40+G41</f>
        <v>18729</v>
      </c>
    </row>
    <row r="47" spans="1:7" ht="21" customHeight="1" thickBot="1" x14ac:dyDescent="0.25">
      <c r="A47" s="48"/>
      <c r="B47" s="370" t="s">
        <v>56</v>
      </c>
      <c r="C47" s="370"/>
      <c r="D47" s="209">
        <f>D45+D46</f>
        <v>271</v>
      </c>
      <c r="E47" s="209">
        <f>E45+E46</f>
        <v>53388</v>
      </c>
      <c r="F47" s="49">
        <f>SUM(D47:E47)</f>
        <v>53659</v>
      </c>
      <c r="G47" s="209">
        <f>G45+G46</f>
        <v>84465</v>
      </c>
    </row>
  </sheetData>
  <mergeCells count="34">
    <mergeCell ref="A26:A28"/>
    <mergeCell ref="A9:C9"/>
    <mergeCell ref="G6:G8"/>
    <mergeCell ref="B34:C34"/>
    <mergeCell ref="A10:A15"/>
    <mergeCell ref="B10:C10"/>
    <mergeCell ref="B19:C19"/>
    <mergeCell ref="A22:C22"/>
    <mergeCell ref="A23:A25"/>
    <mergeCell ref="B21:C21"/>
    <mergeCell ref="B20:C20"/>
    <mergeCell ref="A18:C18"/>
    <mergeCell ref="A39:A40"/>
    <mergeCell ref="A29:C29"/>
    <mergeCell ref="B30:C30"/>
    <mergeCell ref="B31:C31"/>
    <mergeCell ref="A31:A33"/>
    <mergeCell ref="A36:A37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1:G1"/>
    <mergeCell ref="A2:G2"/>
    <mergeCell ref="A4:G4"/>
    <mergeCell ref="B16:C16"/>
    <mergeCell ref="B17:C17"/>
    <mergeCell ref="A6:C8"/>
    <mergeCell ref="D6:F6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G47"/>
  <sheetViews>
    <sheetView tabSelected="1" view="pageBreakPreview" topLeftCell="A22" zoomScaleNormal="100" zoomScaleSheetLayoutView="100" workbookViewId="0">
      <selection activeCell="A2" sqref="A2:G2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3.85546875" style="2" customWidth="1"/>
    <col min="8" max="8" width="12" style="2" customWidth="1"/>
    <col min="9" max="16384" width="9.140625" style="2"/>
  </cols>
  <sheetData>
    <row r="1" spans="1:7" ht="15.75" customHeight="1" x14ac:dyDescent="0.2">
      <c r="A1" s="323" t="s">
        <v>288</v>
      </c>
      <c r="B1" s="323"/>
      <c r="C1" s="323"/>
      <c r="D1" s="323"/>
      <c r="E1" s="323"/>
      <c r="F1" s="323"/>
      <c r="G1" s="323"/>
    </row>
    <row r="2" spans="1:7" ht="15.75" customHeight="1" x14ac:dyDescent="0.2">
      <c r="A2" s="323" t="s">
        <v>222</v>
      </c>
      <c r="B2" s="323"/>
      <c r="C2" s="323"/>
      <c r="D2" s="323"/>
      <c r="E2" s="323"/>
      <c r="F2" s="323"/>
      <c r="G2" s="323"/>
    </row>
    <row r="3" spans="1:7" ht="15.75" customHeight="1" x14ac:dyDescent="0.2">
      <c r="A3" s="11"/>
      <c r="B3" s="11"/>
      <c r="C3" s="11"/>
      <c r="D3" s="11"/>
      <c r="E3" s="12"/>
      <c r="F3" s="12"/>
    </row>
    <row r="4" spans="1:7" ht="15.75" customHeight="1" x14ac:dyDescent="0.2">
      <c r="A4" s="323" t="s">
        <v>123</v>
      </c>
      <c r="B4" s="323"/>
      <c r="C4" s="323"/>
      <c r="D4" s="323"/>
      <c r="E4" s="323"/>
      <c r="F4" s="323"/>
      <c r="G4" s="323"/>
    </row>
    <row r="5" spans="1:7" ht="15.75" customHeight="1" thickBot="1" x14ac:dyDescent="0.25">
      <c r="E5" s="14"/>
      <c r="F5" s="14"/>
      <c r="G5" s="13" t="s">
        <v>14</v>
      </c>
    </row>
    <row r="6" spans="1:7" ht="21" customHeight="1" thickBot="1" x14ac:dyDescent="0.25">
      <c r="A6" s="391" t="s">
        <v>15</v>
      </c>
      <c r="B6" s="392"/>
      <c r="C6" s="392"/>
      <c r="D6" s="424" t="s">
        <v>241</v>
      </c>
      <c r="E6" s="425"/>
      <c r="F6" s="426"/>
      <c r="G6" s="407" t="s">
        <v>243</v>
      </c>
    </row>
    <row r="7" spans="1:7" ht="39.75" customHeight="1" x14ac:dyDescent="0.2">
      <c r="A7" s="393"/>
      <c r="B7" s="394"/>
      <c r="C7" s="394"/>
      <c r="D7" s="422" t="s">
        <v>123</v>
      </c>
      <c r="E7" s="423"/>
      <c r="F7" s="133" t="s">
        <v>17</v>
      </c>
      <c r="G7" s="408"/>
    </row>
    <row r="8" spans="1:7" ht="30" customHeight="1" thickBot="1" x14ac:dyDescent="0.25">
      <c r="A8" s="395"/>
      <c r="B8" s="396"/>
      <c r="C8" s="396"/>
      <c r="D8" s="421" t="s">
        <v>19</v>
      </c>
      <c r="E8" s="380"/>
      <c r="F8" s="134"/>
      <c r="G8" s="409"/>
    </row>
    <row r="9" spans="1:7" ht="15.75" customHeight="1" thickBot="1" x14ac:dyDescent="0.25">
      <c r="A9" s="383" t="s">
        <v>20</v>
      </c>
      <c r="B9" s="384"/>
      <c r="C9" s="385"/>
      <c r="D9" s="417">
        <f>F9</f>
        <v>34759</v>
      </c>
      <c r="E9" s="418"/>
      <c r="F9" s="221">
        <v>34759</v>
      </c>
      <c r="G9" s="242">
        <v>24031</v>
      </c>
    </row>
    <row r="10" spans="1:7" ht="15.75" customHeight="1" thickBot="1" x14ac:dyDescent="0.25">
      <c r="A10" s="388" t="s">
        <v>21</v>
      </c>
      <c r="B10" s="386" t="s">
        <v>20</v>
      </c>
      <c r="C10" s="387"/>
      <c r="D10" s="417">
        <f t="shared" ref="D10:D43" si="0">F10</f>
        <v>34759</v>
      </c>
      <c r="E10" s="418"/>
      <c r="F10" s="222">
        <v>34759</v>
      </c>
      <c r="G10" s="242">
        <f>SUM(G11:G15)</f>
        <v>24031</v>
      </c>
    </row>
    <row r="11" spans="1:7" ht="15.75" customHeight="1" thickBot="1" x14ac:dyDescent="0.25">
      <c r="A11" s="389"/>
      <c r="B11" s="22" t="s">
        <v>21</v>
      </c>
      <c r="C11" s="23" t="s">
        <v>22</v>
      </c>
      <c r="D11" s="417">
        <f t="shared" si="0"/>
        <v>16584</v>
      </c>
      <c r="E11" s="418"/>
      <c r="F11" s="210">
        <v>16584</v>
      </c>
      <c r="G11" s="210">
        <v>12832</v>
      </c>
    </row>
    <row r="12" spans="1:7" ht="15.75" customHeight="1" thickBot="1" x14ac:dyDescent="0.25">
      <c r="A12" s="389"/>
      <c r="B12" s="22" t="s">
        <v>23</v>
      </c>
      <c r="C12" s="23" t="s">
        <v>24</v>
      </c>
      <c r="D12" s="417">
        <f t="shared" si="0"/>
        <v>4135</v>
      </c>
      <c r="E12" s="418"/>
      <c r="F12" s="210">
        <v>4135</v>
      </c>
      <c r="G12" s="210">
        <v>3115</v>
      </c>
    </row>
    <row r="13" spans="1:7" ht="15.75" customHeight="1" thickBot="1" x14ac:dyDescent="0.25">
      <c r="A13" s="389"/>
      <c r="B13" s="22" t="s">
        <v>25</v>
      </c>
      <c r="C13" s="23" t="s">
        <v>26</v>
      </c>
      <c r="D13" s="417">
        <f>F13</f>
        <v>14040</v>
      </c>
      <c r="E13" s="418"/>
      <c r="F13" s="210">
        <v>14040</v>
      </c>
      <c r="G13" s="210">
        <v>8084</v>
      </c>
    </row>
    <row r="14" spans="1:7" ht="15.75" customHeight="1" thickBot="1" x14ac:dyDescent="0.25">
      <c r="A14" s="389"/>
      <c r="B14" s="22" t="s">
        <v>27</v>
      </c>
      <c r="C14" s="23" t="s">
        <v>28</v>
      </c>
      <c r="D14" s="417">
        <f t="shared" si="0"/>
        <v>0</v>
      </c>
      <c r="E14" s="418"/>
      <c r="F14" s="210">
        <v>0</v>
      </c>
      <c r="G14" s="210">
        <v>0</v>
      </c>
    </row>
    <row r="15" spans="1:7" ht="15.75" customHeight="1" thickBot="1" x14ac:dyDescent="0.25">
      <c r="A15" s="427"/>
      <c r="B15" s="22" t="s">
        <v>29</v>
      </c>
      <c r="C15" s="23" t="s">
        <v>30</v>
      </c>
      <c r="D15" s="417">
        <f t="shared" si="0"/>
        <v>0</v>
      </c>
      <c r="E15" s="418"/>
      <c r="F15" s="210"/>
      <c r="G15" s="210"/>
    </row>
    <row r="16" spans="1:7" s="24" customFormat="1" ht="15.75" customHeight="1" thickBot="1" x14ac:dyDescent="0.25">
      <c r="A16" s="21" t="s">
        <v>23</v>
      </c>
      <c r="B16" s="430" t="s">
        <v>31</v>
      </c>
      <c r="C16" s="431"/>
      <c r="D16" s="417">
        <f t="shared" si="0"/>
        <v>0</v>
      </c>
      <c r="E16" s="418"/>
      <c r="F16" s="210">
        <v>0</v>
      </c>
      <c r="G16" s="210">
        <v>0</v>
      </c>
    </row>
    <row r="17" spans="1:7" s="24" customFormat="1" ht="15.75" customHeight="1" thickBot="1" x14ac:dyDescent="0.25">
      <c r="A17" s="25" t="s">
        <v>25</v>
      </c>
      <c r="B17" s="432" t="s">
        <v>32</v>
      </c>
      <c r="C17" s="433"/>
      <c r="D17" s="417">
        <f t="shared" si="0"/>
        <v>0</v>
      </c>
      <c r="E17" s="418"/>
      <c r="F17" s="210">
        <v>0</v>
      </c>
      <c r="G17" s="210">
        <v>0</v>
      </c>
    </row>
    <row r="18" spans="1:7" s="24" customFormat="1" ht="15.75" customHeight="1" thickBot="1" x14ac:dyDescent="0.25">
      <c r="A18" s="383" t="s">
        <v>33</v>
      </c>
      <c r="B18" s="384"/>
      <c r="C18" s="385"/>
      <c r="D18" s="417">
        <f t="shared" si="0"/>
        <v>2286</v>
      </c>
      <c r="E18" s="418"/>
      <c r="F18" s="223">
        <v>2286</v>
      </c>
      <c r="G18" s="223">
        <v>0</v>
      </c>
    </row>
    <row r="19" spans="1:7" ht="20.25" customHeight="1" thickBot="1" x14ac:dyDescent="0.25">
      <c r="A19" s="27" t="s">
        <v>21</v>
      </c>
      <c r="B19" s="400" t="s">
        <v>34</v>
      </c>
      <c r="C19" s="401"/>
      <c r="D19" s="417">
        <f t="shared" si="0"/>
        <v>2286</v>
      </c>
      <c r="E19" s="418"/>
      <c r="F19" s="210">
        <v>2286</v>
      </c>
      <c r="G19" s="210">
        <v>0</v>
      </c>
    </row>
    <row r="20" spans="1:7" ht="15.75" customHeight="1" thickBot="1" x14ac:dyDescent="0.25">
      <c r="A20" s="27" t="s">
        <v>23</v>
      </c>
      <c r="B20" s="400" t="s">
        <v>35</v>
      </c>
      <c r="C20" s="401"/>
      <c r="D20" s="417">
        <f t="shared" si="0"/>
        <v>0</v>
      </c>
      <c r="E20" s="418"/>
      <c r="F20" s="210">
        <v>0</v>
      </c>
      <c r="G20" s="210">
        <v>0</v>
      </c>
    </row>
    <row r="21" spans="1:7" ht="15.75" customHeight="1" thickBot="1" x14ac:dyDescent="0.25">
      <c r="A21" s="28" t="s">
        <v>25</v>
      </c>
      <c r="B21" s="428" t="s">
        <v>36</v>
      </c>
      <c r="C21" s="429"/>
      <c r="D21" s="417">
        <f t="shared" si="0"/>
        <v>0</v>
      </c>
      <c r="E21" s="418"/>
      <c r="F21" s="210">
        <v>0</v>
      </c>
      <c r="G21" s="210">
        <v>0</v>
      </c>
    </row>
    <row r="22" spans="1:7" ht="18" customHeight="1" thickBot="1" x14ac:dyDescent="0.25">
      <c r="A22" s="383" t="s">
        <v>37</v>
      </c>
      <c r="B22" s="384"/>
      <c r="C22" s="385"/>
      <c r="D22" s="417">
        <f t="shared" si="0"/>
        <v>0</v>
      </c>
      <c r="E22" s="418"/>
      <c r="F22" s="210">
        <v>0</v>
      </c>
      <c r="G22" s="210">
        <v>0</v>
      </c>
    </row>
    <row r="23" spans="1:7" s="24" customFormat="1" ht="18" customHeight="1" thickBot="1" x14ac:dyDescent="0.25">
      <c r="A23" s="388" t="s">
        <v>21</v>
      </c>
      <c r="B23" s="386" t="s">
        <v>38</v>
      </c>
      <c r="C23" s="387"/>
      <c r="D23" s="417">
        <f t="shared" si="0"/>
        <v>0</v>
      </c>
      <c r="E23" s="418"/>
      <c r="F23" s="210">
        <v>0</v>
      </c>
      <c r="G23" s="210">
        <v>0</v>
      </c>
    </row>
    <row r="24" spans="1:7" ht="18" customHeight="1" thickBot="1" x14ac:dyDescent="0.25">
      <c r="A24" s="389"/>
      <c r="B24" s="22" t="s">
        <v>21</v>
      </c>
      <c r="C24" s="29" t="s">
        <v>39</v>
      </c>
      <c r="D24" s="417">
        <f t="shared" si="0"/>
        <v>0</v>
      </c>
      <c r="E24" s="418"/>
      <c r="F24" s="210">
        <v>0</v>
      </c>
      <c r="G24" s="210">
        <v>0</v>
      </c>
    </row>
    <row r="25" spans="1:7" ht="18" customHeight="1" thickBot="1" x14ac:dyDescent="0.25">
      <c r="A25" s="427"/>
      <c r="B25" s="22" t="s">
        <v>23</v>
      </c>
      <c r="C25" s="29" t="s">
        <v>40</v>
      </c>
      <c r="D25" s="417">
        <f t="shared" si="0"/>
        <v>0</v>
      </c>
      <c r="E25" s="418"/>
      <c r="F25" s="210">
        <v>0</v>
      </c>
      <c r="G25" s="210">
        <v>0</v>
      </c>
    </row>
    <row r="26" spans="1:7" s="24" customFormat="1" ht="18" customHeight="1" thickBot="1" x14ac:dyDescent="0.25">
      <c r="A26" s="388" t="s">
        <v>23</v>
      </c>
      <c r="B26" s="386" t="s">
        <v>41</v>
      </c>
      <c r="C26" s="387"/>
      <c r="D26" s="417">
        <f t="shared" si="0"/>
        <v>0</v>
      </c>
      <c r="E26" s="418"/>
      <c r="F26" s="210">
        <v>0</v>
      </c>
      <c r="G26" s="210">
        <v>0</v>
      </c>
    </row>
    <row r="27" spans="1:7" ht="15.75" customHeight="1" thickBot="1" x14ac:dyDescent="0.25">
      <c r="A27" s="389"/>
      <c r="B27" s="22" t="s">
        <v>21</v>
      </c>
      <c r="C27" s="29" t="s">
        <v>39</v>
      </c>
      <c r="D27" s="417">
        <f t="shared" si="0"/>
        <v>0</v>
      </c>
      <c r="E27" s="418"/>
      <c r="F27" s="210">
        <v>0</v>
      </c>
      <c r="G27" s="210">
        <v>0</v>
      </c>
    </row>
    <row r="28" spans="1:7" ht="15.75" customHeight="1" thickBot="1" x14ac:dyDescent="0.25">
      <c r="A28" s="390"/>
      <c r="B28" s="30" t="s">
        <v>23</v>
      </c>
      <c r="C28" s="31" t="s">
        <v>40</v>
      </c>
      <c r="D28" s="417">
        <f t="shared" si="0"/>
        <v>0</v>
      </c>
      <c r="E28" s="418"/>
      <c r="F28" s="210">
        <v>0</v>
      </c>
      <c r="G28" s="210">
        <v>0</v>
      </c>
    </row>
    <row r="29" spans="1:7" s="24" customFormat="1" ht="18" customHeight="1" thickBot="1" x14ac:dyDescent="0.25">
      <c r="A29" s="383" t="s">
        <v>42</v>
      </c>
      <c r="B29" s="384"/>
      <c r="C29" s="385"/>
      <c r="D29" s="417">
        <f t="shared" si="0"/>
        <v>0</v>
      </c>
      <c r="E29" s="418"/>
      <c r="F29" s="224">
        <v>0</v>
      </c>
      <c r="G29" s="224">
        <v>0</v>
      </c>
    </row>
    <row r="30" spans="1:7" s="24" customFormat="1" ht="18" customHeight="1" thickBot="1" x14ac:dyDescent="0.25">
      <c r="A30" s="32" t="s">
        <v>21</v>
      </c>
      <c r="B30" s="386" t="s">
        <v>43</v>
      </c>
      <c r="C30" s="387"/>
      <c r="D30" s="417">
        <f t="shared" si="0"/>
        <v>0</v>
      </c>
      <c r="E30" s="418"/>
      <c r="F30" s="210">
        <v>0</v>
      </c>
      <c r="G30" s="210">
        <v>0</v>
      </c>
    </row>
    <row r="31" spans="1:7" s="24" customFormat="1" ht="18" customHeight="1" thickBot="1" x14ac:dyDescent="0.25">
      <c r="A31" s="388" t="s">
        <v>23</v>
      </c>
      <c r="B31" s="386" t="s">
        <v>44</v>
      </c>
      <c r="C31" s="387"/>
      <c r="D31" s="417">
        <f t="shared" si="0"/>
        <v>0</v>
      </c>
      <c r="E31" s="418"/>
      <c r="F31" s="225">
        <v>0</v>
      </c>
      <c r="G31" s="225">
        <v>0</v>
      </c>
    </row>
    <row r="32" spans="1:7" ht="18" customHeight="1" thickBot="1" x14ac:dyDescent="0.25">
      <c r="A32" s="389"/>
      <c r="B32" s="33" t="s">
        <v>21</v>
      </c>
      <c r="C32" s="34" t="s">
        <v>45</v>
      </c>
      <c r="D32" s="417">
        <f t="shared" si="0"/>
        <v>0</v>
      </c>
      <c r="E32" s="418"/>
      <c r="F32" s="210">
        <v>0</v>
      </c>
      <c r="G32" s="210">
        <v>0</v>
      </c>
    </row>
    <row r="33" spans="1:7" s="24" customFormat="1" ht="18" customHeight="1" thickBot="1" x14ac:dyDescent="0.25">
      <c r="A33" s="390"/>
      <c r="B33" s="36" t="s">
        <v>23</v>
      </c>
      <c r="C33" s="37" t="s">
        <v>46</v>
      </c>
      <c r="D33" s="417">
        <f t="shared" si="0"/>
        <v>0</v>
      </c>
      <c r="E33" s="418"/>
      <c r="F33" s="210">
        <v>0</v>
      </c>
      <c r="G33" s="210">
        <v>0</v>
      </c>
    </row>
    <row r="34" spans="1:7" s="24" customFormat="1" ht="18" customHeight="1" thickBot="1" x14ac:dyDescent="0.25">
      <c r="A34" s="136"/>
      <c r="B34" s="434" t="s">
        <v>47</v>
      </c>
      <c r="C34" s="376"/>
      <c r="D34" s="417">
        <f t="shared" si="0"/>
        <v>37045</v>
      </c>
      <c r="E34" s="418"/>
      <c r="F34" s="226">
        <v>37045</v>
      </c>
      <c r="G34" s="226">
        <v>24031</v>
      </c>
    </row>
    <row r="35" spans="1:7" s="24" customFormat="1" ht="18" customHeight="1" thickBot="1" x14ac:dyDescent="0.25">
      <c r="A35" s="32">
        <v>1</v>
      </c>
      <c r="B35" s="440" t="s">
        <v>48</v>
      </c>
      <c r="C35" s="441"/>
      <c r="D35" s="417">
        <f t="shared" si="0"/>
        <v>0</v>
      </c>
      <c r="E35" s="418"/>
      <c r="F35" s="210">
        <v>0</v>
      </c>
      <c r="G35" s="210">
        <v>0</v>
      </c>
    </row>
    <row r="36" spans="1:7" s="24" customFormat="1" ht="18" customHeight="1" thickBot="1" x14ac:dyDescent="0.25">
      <c r="A36" s="381"/>
      <c r="B36" s="22" t="s">
        <v>21</v>
      </c>
      <c r="C36" s="39" t="s">
        <v>49</v>
      </c>
      <c r="D36" s="417">
        <f t="shared" si="0"/>
        <v>0</v>
      </c>
      <c r="E36" s="418"/>
      <c r="F36" s="210">
        <v>0</v>
      </c>
      <c r="G36" s="210">
        <v>0</v>
      </c>
    </row>
    <row r="37" spans="1:7" s="24" customFormat="1" ht="18" customHeight="1" thickBot="1" x14ac:dyDescent="0.25">
      <c r="A37" s="382"/>
      <c r="B37" s="22" t="s">
        <v>23</v>
      </c>
      <c r="C37" s="39" t="s">
        <v>50</v>
      </c>
      <c r="D37" s="417">
        <f t="shared" si="0"/>
        <v>0</v>
      </c>
      <c r="E37" s="418"/>
      <c r="F37" s="210">
        <v>0</v>
      </c>
      <c r="G37" s="210">
        <v>0</v>
      </c>
    </row>
    <row r="38" spans="1:7" s="24" customFormat="1" ht="18" customHeight="1" thickBot="1" x14ac:dyDescent="0.25">
      <c r="A38" s="40" t="s">
        <v>23</v>
      </c>
      <c r="B38" s="430" t="s">
        <v>51</v>
      </c>
      <c r="C38" s="431"/>
      <c r="D38" s="417">
        <f t="shared" si="0"/>
        <v>0</v>
      </c>
      <c r="E38" s="418"/>
      <c r="F38" s="210">
        <v>0</v>
      </c>
      <c r="G38" s="210">
        <v>0</v>
      </c>
    </row>
    <row r="39" spans="1:7" s="24" customFormat="1" ht="18" customHeight="1" thickBot="1" x14ac:dyDescent="0.25">
      <c r="A39" s="381"/>
      <c r="B39" s="22" t="s">
        <v>21</v>
      </c>
      <c r="C39" s="23" t="s">
        <v>52</v>
      </c>
      <c r="D39" s="417">
        <f t="shared" si="0"/>
        <v>0</v>
      </c>
      <c r="E39" s="418"/>
      <c r="F39" s="210">
        <v>0</v>
      </c>
      <c r="G39" s="210">
        <v>0</v>
      </c>
    </row>
    <row r="40" spans="1:7" s="24" customFormat="1" ht="18" customHeight="1" thickBot="1" x14ac:dyDescent="0.25">
      <c r="A40" s="382"/>
      <c r="B40" s="22" t="s">
        <v>23</v>
      </c>
      <c r="C40" s="23" t="s">
        <v>53</v>
      </c>
      <c r="D40" s="417">
        <f t="shared" si="0"/>
        <v>0</v>
      </c>
      <c r="E40" s="418"/>
      <c r="F40" s="210">
        <v>0</v>
      </c>
      <c r="G40" s="210">
        <v>0</v>
      </c>
    </row>
    <row r="41" spans="1:7" s="24" customFormat="1" ht="18" customHeight="1" thickBot="1" x14ac:dyDescent="0.25">
      <c r="A41" s="41"/>
      <c r="B41" s="42" t="s">
        <v>25</v>
      </c>
      <c r="C41" s="43" t="s">
        <v>54</v>
      </c>
      <c r="D41" s="417">
        <f t="shared" si="0"/>
        <v>0</v>
      </c>
      <c r="E41" s="418"/>
      <c r="F41" s="210">
        <v>0</v>
      </c>
      <c r="G41" s="210">
        <v>0</v>
      </c>
    </row>
    <row r="42" spans="1:7" s="24" customFormat="1" ht="18" customHeight="1" thickBot="1" x14ac:dyDescent="0.25">
      <c r="A42" s="38"/>
      <c r="B42" s="438" t="s">
        <v>55</v>
      </c>
      <c r="C42" s="439"/>
      <c r="D42" s="417">
        <f t="shared" si="0"/>
        <v>0</v>
      </c>
      <c r="E42" s="418"/>
      <c r="F42" s="227">
        <v>0</v>
      </c>
      <c r="G42" s="227">
        <v>0</v>
      </c>
    </row>
    <row r="43" spans="1:7" s="24" customFormat="1" ht="21" customHeight="1" thickBot="1" x14ac:dyDescent="0.25">
      <c r="A43" s="137"/>
      <c r="B43" s="436" t="s">
        <v>56</v>
      </c>
      <c r="C43" s="437"/>
      <c r="D43" s="417">
        <f t="shared" si="0"/>
        <v>37045</v>
      </c>
      <c r="E43" s="418"/>
      <c r="F43" s="211">
        <v>37045</v>
      </c>
      <c r="G43" s="211">
        <v>24031</v>
      </c>
    </row>
    <row r="44" spans="1:7" ht="15.75" customHeight="1" thickBot="1" x14ac:dyDescent="0.25">
      <c r="A44" s="138"/>
      <c r="B44" s="8"/>
      <c r="C44" s="444"/>
      <c r="D44" s="444"/>
      <c r="E44" s="445"/>
      <c r="F44" s="210"/>
      <c r="G44" s="210"/>
    </row>
    <row r="45" spans="1:7" ht="15.75" customHeight="1" thickBot="1" x14ac:dyDescent="0.25">
      <c r="A45" s="45" t="s">
        <v>21</v>
      </c>
      <c r="B45" s="442" t="s">
        <v>57</v>
      </c>
      <c r="C45" s="443"/>
      <c r="D45" s="419">
        <v>34759</v>
      </c>
      <c r="E45" s="420"/>
      <c r="F45" s="212">
        <v>34759</v>
      </c>
      <c r="G45" s="212">
        <v>24031</v>
      </c>
    </row>
    <row r="46" spans="1:7" ht="15.75" customHeight="1" thickBot="1" x14ac:dyDescent="0.25">
      <c r="A46" s="47" t="s">
        <v>23</v>
      </c>
      <c r="B46" s="428" t="s">
        <v>58</v>
      </c>
      <c r="C46" s="429"/>
      <c r="D46" s="419">
        <f>F46</f>
        <v>2286</v>
      </c>
      <c r="E46" s="420"/>
      <c r="F46" s="213">
        <v>2286</v>
      </c>
      <c r="G46" s="213">
        <v>0</v>
      </c>
    </row>
    <row r="47" spans="1:7" ht="21" customHeight="1" thickBot="1" x14ac:dyDescent="0.25">
      <c r="A47" s="48"/>
      <c r="B47" s="371" t="s">
        <v>56</v>
      </c>
      <c r="C47" s="435"/>
      <c r="D47" s="417">
        <f>SUM(D45:E46)</f>
        <v>37045</v>
      </c>
      <c r="E47" s="418"/>
      <c r="F47" s="211">
        <v>37045</v>
      </c>
      <c r="G47" s="211">
        <v>24031</v>
      </c>
    </row>
  </sheetData>
  <mergeCells count="75">
    <mergeCell ref="B10:C10"/>
    <mergeCell ref="B19:C19"/>
    <mergeCell ref="D19:E19"/>
    <mergeCell ref="D20:E20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C44:E44"/>
    <mergeCell ref="D30:E30"/>
    <mergeCell ref="D31:E31"/>
    <mergeCell ref="D32:E32"/>
    <mergeCell ref="D39:E39"/>
    <mergeCell ref="D40:E40"/>
    <mergeCell ref="D33:E33"/>
    <mergeCell ref="A39:A40"/>
    <mergeCell ref="A29:C29"/>
    <mergeCell ref="B30:C30"/>
    <mergeCell ref="B31:C31"/>
    <mergeCell ref="A31:A33"/>
    <mergeCell ref="A36:A37"/>
    <mergeCell ref="B34:C34"/>
    <mergeCell ref="A22:C22"/>
    <mergeCell ref="A23:A25"/>
    <mergeCell ref="B21:C21"/>
    <mergeCell ref="A26:A28"/>
    <mergeCell ref="B16:C16"/>
    <mergeCell ref="B17:C17"/>
    <mergeCell ref="A18:C18"/>
    <mergeCell ref="B20:C20"/>
    <mergeCell ref="G6:G8"/>
    <mergeCell ref="A9:C9"/>
    <mergeCell ref="D18:E18"/>
    <mergeCell ref="D11:E11"/>
    <mergeCell ref="D12:E12"/>
    <mergeCell ref="D13:E13"/>
    <mergeCell ref="D14:E14"/>
    <mergeCell ref="D7:E7"/>
    <mergeCell ref="D9:E9"/>
    <mergeCell ref="D10:E10"/>
    <mergeCell ref="A6:C8"/>
    <mergeCell ref="D6:F6"/>
    <mergeCell ref="D15:E15"/>
    <mergeCell ref="D16:E16"/>
    <mergeCell ref="D17:E17"/>
    <mergeCell ref="A10:A15"/>
    <mergeCell ref="D34:E34"/>
    <mergeCell ref="D35:E35"/>
    <mergeCell ref="D36:E36"/>
    <mergeCell ref="A1:G1"/>
    <mergeCell ref="A2:G2"/>
    <mergeCell ref="D21:E21"/>
    <mergeCell ref="D29:E29"/>
    <mergeCell ref="D22:E22"/>
    <mergeCell ref="D23:E23"/>
    <mergeCell ref="D24:E24"/>
    <mergeCell ref="D25:E25"/>
    <mergeCell ref="D26:E26"/>
    <mergeCell ref="D27:E27"/>
    <mergeCell ref="D28:E28"/>
    <mergeCell ref="A4:G4"/>
    <mergeCell ref="D8:E8"/>
    <mergeCell ref="D37:E37"/>
    <mergeCell ref="D38:E38"/>
    <mergeCell ref="D46:E46"/>
    <mergeCell ref="D47:E47"/>
    <mergeCell ref="D41:E41"/>
    <mergeCell ref="D42:E42"/>
    <mergeCell ref="D43:E43"/>
    <mergeCell ref="D45:E45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zoomScaleSheetLayoutView="115" workbookViewId="0">
      <selection activeCell="A3" sqref="A3:O3"/>
    </sheetView>
  </sheetViews>
  <sheetFormatPr defaultRowHeight="12.75" x14ac:dyDescent="0.2"/>
  <cols>
    <col min="1" max="3" width="9.140625" style="171"/>
    <col min="4" max="4" width="19.7109375" style="171" customWidth="1"/>
    <col min="5" max="5" width="2.42578125" style="171" customWidth="1"/>
    <col min="6" max="6" width="9.140625" style="171"/>
    <col min="7" max="7" width="2.42578125" style="171" customWidth="1"/>
    <col min="8" max="8" width="13.140625" style="171" customWidth="1"/>
    <col min="9" max="10" width="9.140625" style="171"/>
    <col min="11" max="11" width="17.85546875" style="171" customWidth="1"/>
    <col min="12" max="12" width="3.140625" style="171" customWidth="1"/>
    <col min="13" max="13" width="9.140625" style="171"/>
    <col min="14" max="14" width="3.140625" style="171" customWidth="1"/>
    <col min="15" max="15" width="13.140625" style="171" customWidth="1"/>
    <col min="16" max="16384" width="9.140625" style="171"/>
  </cols>
  <sheetData>
    <row r="1" spans="1:15" x14ac:dyDescent="0.2">
      <c r="A1" s="446" t="s">
        <v>289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</row>
    <row r="3" spans="1:15" x14ac:dyDescent="0.2">
      <c r="A3" s="446" t="s">
        <v>231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</row>
    <row r="4" spans="1:15" ht="13.5" thickBot="1" x14ac:dyDescent="0.25"/>
    <row r="5" spans="1:15" x14ac:dyDescent="0.2">
      <c r="A5" s="450" t="s">
        <v>12</v>
      </c>
      <c r="B5" s="451"/>
      <c r="C5" s="451"/>
      <c r="D5" s="451"/>
      <c r="E5" s="451"/>
      <c r="F5" s="451"/>
      <c r="G5" s="451"/>
      <c r="H5" s="229"/>
      <c r="I5" s="451" t="s">
        <v>196</v>
      </c>
      <c r="J5" s="451"/>
      <c r="K5" s="451"/>
      <c r="L5" s="451"/>
      <c r="M5" s="451"/>
      <c r="N5" s="451"/>
      <c r="O5" s="244"/>
    </row>
    <row r="6" spans="1:15" x14ac:dyDescent="0.2">
      <c r="A6" s="452" t="s">
        <v>15</v>
      </c>
      <c r="B6" s="453"/>
      <c r="C6" s="453"/>
      <c r="D6" s="453"/>
      <c r="E6" s="454" t="s">
        <v>64</v>
      </c>
      <c r="F6" s="455"/>
      <c r="G6" s="456"/>
      <c r="H6" s="460" t="s">
        <v>249</v>
      </c>
      <c r="I6" s="453" t="s">
        <v>15</v>
      </c>
      <c r="J6" s="453"/>
      <c r="K6" s="453"/>
      <c r="L6" s="454" t="s">
        <v>64</v>
      </c>
      <c r="M6" s="455"/>
      <c r="N6" s="455"/>
      <c r="O6" s="447" t="s">
        <v>249</v>
      </c>
    </row>
    <row r="7" spans="1:15" x14ac:dyDescent="0.2">
      <c r="A7" s="452"/>
      <c r="B7" s="453"/>
      <c r="C7" s="453"/>
      <c r="D7" s="453"/>
      <c r="E7" s="457"/>
      <c r="F7" s="458"/>
      <c r="G7" s="459"/>
      <c r="H7" s="461"/>
      <c r="I7" s="453"/>
      <c r="J7" s="453"/>
      <c r="K7" s="453"/>
      <c r="L7" s="457"/>
      <c r="M7" s="458"/>
      <c r="N7" s="458"/>
      <c r="O7" s="447"/>
    </row>
    <row r="8" spans="1:15" x14ac:dyDescent="0.2">
      <c r="A8" s="462" t="s">
        <v>197</v>
      </c>
      <c r="B8" s="463"/>
      <c r="C8" s="463"/>
      <c r="D8" s="463"/>
      <c r="E8" s="463">
        <v>14924</v>
      </c>
      <c r="F8" s="463"/>
      <c r="G8" s="463"/>
      <c r="H8" s="232">
        <v>20358</v>
      </c>
      <c r="I8" s="463" t="s">
        <v>22</v>
      </c>
      <c r="J8" s="463"/>
      <c r="K8" s="463"/>
      <c r="L8" s="463">
        <v>23658</v>
      </c>
      <c r="M8" s="463"/>
      <c r="N8" s="472"/>
      <c r="O8" s="236">
        <v>26398</v>
      </c>
    </row>
    <row r="9" spans="1:15" x14ac:dyDescent="0.2">
      <c r="A9" s="462" t="s">
        <v>198</v>
      </c>
      <c r="B9" s="463"/>
      <c r="C9" s="463"/>
      <c r="D9" s="463"/>
      <c r="E9" s="463">
        <v>17100</v>
      </c>
      <c r="F9" s="463"/>
      <c r="G9" s="463"/>
      <c r="H9" s="232">
        <v>18300</v>
      </c>
      <c r="I9" s="463" t="s">
        <v>199</v>
      </c>
      <c r="J9" s="463"/>
      <c r="K9" s="463"/>
      <c r="L9" s="463">
        <v>5854</v>
      </c>
      <c r="M9" s="463"/>
      <c r="N9" s="472"/>
      <c r="O9" s="236">
        <v>6594</v>
      </c>
    </row>
    <row r="10" spans="1:15" x14ac:dyDescent="0.2">
      <c r="A10" s="462" t="s">
        <v>200</v>
      </c>
      <c r="B10" s="463"/>
      <c r="C10" s="463"/>
      <c r="D10" s="463"/>
      <c r="E10" s="463">
        <v>44246</v>
      </c>
      <c r="F10" s="463"/>
      <c r="G10" s="463"/>
      <c r="H10" s="232">
        <v>51779</v>
      </c>
      <c r="I10" s="463" t="s">
        <v>26</v>
      </c>
      <c r="J10" s="463"/>
      <c r="K10" s="463"/>
      <c r="L10" s="463">
        <v>35660</v>
      </c>
      <c r="M10" s="463"/>
      <c r="N10" s="472"/>
      <c r="O10" s="236">
        <v>40561</v>
      </c>
    </row>
    <row r="11" spans="1:15" x14ac:dyDescent="0.2">
      <c r="A11" s="464" t="s">
        <v>201</v>
      </c>
      <c r="B11" s="465"/>
      <c r="C11" s="465"/>
      <c r="D11" s="466"/>
      <c r="E11" s="472">
        <v>180</v>
      </c>
      <c r="F11" s="465"/>
      <c r="G11" s="466"/>
      <c r="H11" s="234">
        <v>3659</v>
      </c>
      <c r="I11" s="463" t="s">
        <v>202</v>
      </c>
      <c r="J11" s="463"/>
      <c r="K11" s="463"/>
      <c r="L11" s="463">
        <v>3775</v>
      </c>
      <c r="M11" s="463"/>
      <c r="N11" s="472"/>
      <c r="O11" s="236">
        <v>4082</v>
      </c>
    </row>
    <row r="12" spans="1:15" x14ac:dyDescent="0.2">
      <c r="A12" s="462" t="s">
        <v>203</v>
      </c>
      <c r="B12" s="463"/>
      <c r="C12" s="463"/>
      <c r="D12" s="463"/>
      <c r="E12" s="463"/>
      <c r="F12" s="463"/>
      <c r="G12" s="463"/>
      <c r="H12" s="232">
        <v>146</v>
      </c>
      <c r="I12" s="463" t="s">
        <v>204</v>
      </c>
      <c r="J12" s="463"/>
      <c r="K12" s="463"/>
      <c r="L12" s="463">
        <v>276</v>
      </c>
      <c r="M12" s="463"/>
      <c r="N12" s="472"/>
      <c r="O12" s="236">
        <v>6960</v>
      </c>
    </row>
    <row r="13" spans="1:15" ht="13.5" customHeight="1" x14ac:dyDescent="0.2">
      <c r="A13" s="462" t="s">
        <v>205</v>
      </c>
      <c r="B13" s="463"/>
      <c r="C13" s="463"/>
      <c r="D13" s="463"/>
      <c r="E13" s="463">
        <v>14254</v>
      </c>
      <c r="F13" s="463"/>
      <c r="G13" s="463"/>
      <c r="H13" s="237">
        <v>14254</v>
      </c>
      <c r="I13" s="472" t="s">
        <v>206</v>
      </c>
      <c r="J13" s="465"/>
      <c r="K13" s="466"/>
      <c r="L13" s="472">
        <v>3365</v>
      </c>
      <c r="M13" s="465"/>
      <c r="N13" s="465"/>
      <c r="O13" s="236">
        <v>3563</v>
      </c>
    </row>
    <row r="14" spans="1:15" ht="13.5" customHeight="1" x14ac:dyDescent="0.2">
      <c r="A14" s="464"/>
      <c r="B14" s="465"/>
      <c r="C14" s="465"/>
      <c r="D14" s="466"/>
      <c r="E14" s="472"/>
      <c r="F14" s="465"/>
      <c r="G14" s="466"/>
      <c r="H14" s="233"/>
      <c r="I14" s="472" t="s">
        <v>207</v>
      </c>
      <c r="J14" s="465"/>
      <c r="K14" s="466"/>
      <c r="L14" s="472">
        <v>1609</v>
      </c>
      <c r="M14" s="465"/>
      <c r="N14" s="465"/>
      <c r="O14" s="236">
        <v>1609</v>
      </c>
    </row>
    <row r="15" spans="1:15" ht="13.5" customHeight="1" x14ac:dyDescent="0.2">
      <c r="A15" s="452" t="s">
        <v>208</v>
      </c>
      <c r="B15" s="453"/>
      <c r="C15" s="453"/>
      <c r="D15" s="453"/>
      <c r="E15" s="474">
        <f>SUM(E8:E13)</f>
        <v>90704</v>
      </c>
      <c r="F15" s="475"/>
      <c r="G15" s="476"/>
      <c r="H15" s="238"/>
      <c r="I15" s="453" t="s">
        <v>209</v>
      </c>
      <c r="J15" s="453"/>
      <c r="K15" s="453"/>
      <c r="L15" s="474">
        <f>SUM(L8:N14)</f>
        <v>74197</v>
      </c>
      <c r="M15" s="475"/>
      <c r="N15" s="475"/>
      <c r="O15" s="448">
        <f>SUM(O8:O14)</f>
        <v>89767</v>
      </c>
    </row>
    <row r="16" spans="1:15" x14ac:dyDescent="0.2">
      <c r="A16" s="452"/>
      <c r="B16" s="453"/>
      <c r="C16" s="453"/>
      <c r="D16" s="453"/>
      <c r="E16" s="477"/>
      <c r="F16" s="478"/>
      <c r="G16" s="479"/>
      <c r="H16" s="239">
        <f>SUM(H8:H14)</f>
        <v>108496</v>
      </c>
      <c r="I16" s="453"/>
      <c r="J16" s="453"/>
      <c r="K16" s="453"/>
      <c r="L16" s="477"/>
      <c r="M16" s="478"/>
      <c r="N16" s="478"/>
      <c r="O16" s="449"/>
    </row>
    <row r="17" spans="1:15" x14ac:dyDescent="0.2">
      <c r="A17" s="462" t="s">
        <v>210</v>
      </c>
      <c r="B17" s="463"/>
      <c r="C17" s="463"/>
      <c r="D17" s="463"/>
      <c r="E17" s="463"/>
      <c r="F17" s="463"/>
      <c r="G17" s="463"/>
      <c r="H17" s="232"/>
      <c r="I17" s="463" t="s">
        <v>211</v>
      </c>
      <c r="J17" s="463"/>
      <c r="K17" s="463"/>
      <c r="L17" s="463">
        <v>3556</v>
      </c>
      <c r="M17" s="463"/>
      <c r="N17" s="472"/>
      <c r="O17" s="236">
        <v>7156</v>
      </c>
    </row>
    <row r="18" spans="1:15" x14ac:dyDescent="0.2">
      <c r="A18" s="462" t="s">
        <v>212</v>
      </c>
      <c r="B18" s="463"/>
      <c r="C18" s="463"/>
      <c r="D18" s="463"/>
      <c r="E18" s="463"/>
      <c r="F18" s="463"/>
      <c r="G18" s="463"/>
      <c r="H18" s="232"/>
      <c r="I18" s="482" t="s">
        <v>207</v>
      </c>
      <c r="J18" s="463"/>
      <c r="K18" s="463"/>
      <c r="L18" s="463">
        <v>12951</v>
      </c>
      <c r="M18" s="463"/>
      <c r="N18" s="472"/>
      <c r="O18" s="236">
        <v>11573</v>
      </c>
    </row>
    <row r="19" spans="1:15" x14ac:dyDescent="0.2">
      <c r="A19" s="462" t="s">
        <v>213</v>
      </c>
      <c r="B19" s="463"/>
      <c r="C19" s="463"/>
      <c r="D19" s="463"/>
      <c r="E19" s="463"/>
      <c r="F19" s="463"/>
      <c r="G19" s="463"/>
      <c r="H19" s="237"/>
      <c r="I19" s="472"/>
      <c r="J19" s="465"/>
      <c r="K19" s="466"/>
      <c r="L19" s="472"/>
      <c r="M19" s="465"/>
      <c r="N19" s="465"/>
      <c r="O19" s="236"/>
    </row>
    <row r="20" spans="1:15" x14ac:dyDescent="0.2">
      <c r="A20" s="462" t="s">
        <v>214</v>
      </c>
      <c r="B20" s="463"/>
      <c r="C20" s="463"/>
      <c r="D20" s="463"/>
      <c r="E20" s="463"/>
      <c r="F20" s="463"/>
      <c r="G20" s="463"/>
      <c r="H20" s="232"/>
      <c r="I20" s="473"/>
      <c r="J20" s="473"/>
      <c r="K20" s="473"/>
      <c r="L20" s="463"/>
      <c r="M20" s="463"/>
      <c r="N20" s="472"/>
      <c r="O20" s="236"/>
    </row>
    <row r="21" spans="1:15" x14ac:dyDescent="0.2">
      <c r="A21" s="452" t="s">
        <v>215</v>
      </c>
      <c r="B21" s="453"/>
      <c r="C21" s="453"/>
      <c r="D21" s="453"/>
      <c r="E21" s="453">
        <v>0</v>
      </c>
      <c r="F21" s="453"/>
      <c r="G21" s="453"/>
      <c r="H21" s="230"/>
      <c r="I21" s="453" t="s">
        <v>216</v>
      </c>
      <c r="J21" s="453"/>
      <c r="K21" s="453"/>
      <c r="L21" s="453">
        <f>SUM(L17:N20)</f>
        <v>16507</v>
      </c>
      <c r="M21" s="453"/>
      <c r="N21" s="481"/>
      <c r="O21" s="231">
        <f>SUM(O17:O20)</f>
        <v>18729</v>
      </c>
    </row>
    <row r="22" spans="1:15" ht="13.5" thickBot="1" x14ac:dyDescent="0.25">
      <c r="A22" s="468" t="s">
        <v>135</v>
      </c>
      <c r="B22" s="469"/>
      <c r="C22" s="469"/>
      <c r="D22" s="469"/>
      <c r="E22" s="470">
        <f>E15+E21</f>
        <v>90704</v>
      </c>
      <c r="F22" s="470"/>
      <c r="G22" s="471"/>
      <c r="H22" s="243">
        <f>H16+H21</f>
        <v>108496</v>
      </c>
      <c r="I22" s="470" t="s">
        <v>135</v>
      </c>
      <c r="J22" s="470"/>
      <c r="K22" s="470"/>
      <c r="L22" s="470">
        <f>L15+L21</f>
        <v>90704</v>
      </c>
      <c r="M22" s="470"/>
      <c r="N22" s="480"/>
      <c r="O22" s="235">
        <f>O21+O15</f>
        <v>108496</v>
      </c>
    </row>
    <row r="23" spans="1:15" x14ac:dyDescent="0.2">
      <c r="A23" s="467"/>
      <c r="B23" s="467"/>
      <c r="C23" s="467"/>
      <c r="D23" s="467"/>
      <c r="E23" s="467"/>
      <c r="F23" s="467"/>
      <c r="G23" s="467"/>
      <c r="H23" s="228"/>
      <c r="I23" s="467"/>
      <c r="J23" s="467"/>
      <c r="K23" s="467"/>
      <c r="L23" s="467"/>
      <c r="M23" s="467"/>
      <c r="N23" s="467"/>
      <c r="O23" s="228"/>
    </row>
    <row r="24" spans="1:15" x14ac:dyDescent="0.2">
      <c r="A24" s="467"/>
      <c r="B24" s="467"/>
      <c r="C24" s="467"/>
      <c r="D24" s="467"/>
      <c r="E24" s="467"/>
      <c r="F24" s="467"/>
      <c r="G24" s="467"/>
      <c r="H24" s="228"/>
      <c r="I24" s="467"/>
      <c r="J24" s="467"/>
      <c r="K24" s="467"/>
      <c r="L24" s="467"/>
      <c r="M24" s="467"/>
      <c r="N24" s="467"/>
      <c r="O24" s="228"/>
    </row>
  </sheetData>
  <mergeCells count="75">
    <mergeCell ref="I21:K21"/>
    <mergeCell ref="L21:N21"/>
    <mergeCell ref="I18:K18"/>
    <mergeCell ref="L18:N18"/>
    <mergeCell ref="I19:K19"/>
    <mergeCell ref="I24:K24"/>
    <mergeCell ref="L24:N24"/>
    <mergeCell ref="I22:K22"/>
    <mergeCell ref="L22:N22"/>
    <mergeCell ref="I23:K23"/>
    <mergeCell ref="L23:N23"/>
    <mergeCell ref="E19:G19"/>
    <mergeCell ref="E20:G20"/>
    <mergeCell ref="L19:N19"/>
    <mergeCell ref="I20:K20"/>
    <mergeCell ref="E17:G17"/>
    <mergeCell ref="I17:K17"/>
    <mergeCell ref="L17:N17"/>
    <mergeCell ref="L20:N20"/>
    <mergeCell ref="I12:K12"/>
    <mergeCell ref="L12:N12"/>
    <mergeCell ref="L13:N13"/>
    <mergeCell ref="I10:K10"/>
    <mergeCell ref="E18:G18"/>
    <mergeCell ref="L10:N10"/>
    <mergeCell ref="I11:K11"/>
    <mergeCell ref="L11:N11"/>
    <mergeCell ref="L14:N14"/>
    <mergeCell ref="E14:G14"/>
    <mergeCell ref="I15:K16"/>
    <mergeCell ref="E15:G16"/>
    <mergeCell ref="L15:N16"/>
    <mergeCell ref="E11:G11"/>
    <mergeCell ref="I13:K13"/>
    <mergeCell ref="I14:K14"/>
    <mergeCell ref="A24:D24"/>
    <mergeCell ref="E8:G8"/>
    <mergeCell ref="E9:G9"/>
    <mergeCell ref="E10:G10"/>
    <mergeCell ref="E12:G12"/>
    <mergeCell ref="E13:G13"/>
    <mergeCell ref="A18:D18"/>
    <mergeCell ref="A19:D19"/>
    <mergeCell ref="A20:D20"/>
    <mergeCell ref="A22:D22"/>
    <mergeCell ref="A21:D21"/>
    <mergeCell ref="E21:G21"/>
    <mergeCell ref="E22:G22"/>
    <mergeCell ref="A23:D23"/>
    <mergeCell ref="E23:G23"/>
    <mergeCell ref="E24:G24"/>
    <mergeCell ref="A17:D17"/>
    <mergeCell ref="A8:D8"/>
    <mergeCell ref="A9:D9"/>
    <mergeCell ref="A10:D10"/>
    <mergeCell ref="A12:D12"/>
    <mergeCell ref="A11:D11"/>
    <mergeCell ref="A14:D14"/>
    <mergeCell ref="A15:D16"/>
    <mergeCell ref="A1:O1"/>
    <mergeCell ref="A3:O3"/>
    <mergeCell ref="O6:O7"/>
    <mergeCell ref="O15:O16"/>
    <mergeCell ref="A5:G5"/>
    <mergeCell ref="I5:N5"/>
    <mergeCell ref="A6:D7"/>
    <mergeCell ref="E6:G7"/>
    <mergeCell ref="I6:K7"/>
    <mergeCell ref="L6:N7"/>
    <mergeCell ref="H6:H7"/>
    <mergeCell ref="A13:D13"/>
    <mergeCell ref="I8:K8"/>
    <mergeCell ref="L8:N8"/>
    <mergeCell ref="I9:K9"/>
    <mergeCell ref="L9:N9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L1"/>
    </sheetView>
  </sheetViews>
  <sheetFormatPr defaultRowHeight="12.75" x14ac:dyDescent="0.2"/>
  <cols>
    <col min="1" max="7" width="9.140625" style="172"/>
    <col min="8" max="11" width="9" style="172" customWidth="1"/>
    <col min="12" max="16384" width="9.140625" style="172"/>
  </cols>
  <sheetData>
    <row r="1" spans="1:12" x14ac:dyDescent="0.2">
      <c r="A1" s="502" t="s">
        <v>290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</row>
    <row r="2" spans="1:12" x14ac:dyDescent="0.2">
      <c r="A2" s="495" t="s">
        <v>217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1:12" x14ac:dyDescent="0.2">
      <c r="A3" s="495" t="s">
        <v>238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1:12" ht="13.5" thickBot="1" x14ac:dyDescent="0.25">
      <c r="A4" s="173"/>
    </row>
    <row r="5" spans="1:12" x14ac:dyDescent="0.2">
      <c r="A5" s="174"/>
      <c r="B5" s="517" t="s">
        <v>218</v>
      </c>
      <c r="C5" s="518"/>
      <c r="D5" s="518"/>
      <c r="E5" s="518"/>
      <c r="F5" s="518"/>
      <c r="G5" s="518"/>
      <c r="H5" s="496" t="s">
        <v>64</v>
      </c>
      <c r="I5" s="497"/>
      <c r="J5" s="496" t="s">
        <v>64</v>
      </c>
      <c r="K5" s="497"/>
    </row>
    <row r="6" spans="1:12" ht="13.5" thickBot="1" x14ac:dyDescent="0.25">
      <c r="A6" s="174"/>
      <c r="B6" s="515" t="s">
        <v>62</v>
      </c>
      <c r="C6" s="516"/>
      <c r="D6" s="519" t="s">
        <v>219</v>
      </c>
      <c r="E6" s="520"/>
      <c r="F6" s="520"/>
      <c r="G6" s="521"/>
      <c r="H6" s="498" t="s">
        <v>220</v>
      </c>
      <c r="I6" s="499"/>
      <c r="J6" s="498" t="s">
        <v>220</v>
      </c>
      <c r="K6" s="499"/>
    </row>
    <row r="7" spans="1:12" x14ac:dyDescent="0.2">
      <c r="A7" s="174"/>
      <c r="B7" s="513">
        <v>106020</v>
      </c>
      <c r="C7" s="514"/>
      <c r="D7" s="526" t="s">
        <v>232</v>
      </c>
      <c r="E7" s="527"/>
      <c r="F7" s="527"/>
      <c r="G7" s="528"/>
      <c r="H7" s="500">
        <v>1375</v>
      </c>
      <c r="I7" s="501"/>
      <c r="J7" s="500">
        <v>1375</v>
      </c>
      <c r="K7" s="501"/>
    </row>
    <row r="8" spans="1:12" x14ac:dyDescent="0.2">
      <c r="A8" s="175"/>
      <c r="B8" s="511"/>
      <c r="C8" s="512"/>
      <c r="D8" s="507"/>
      <c r="E8" s="507"/>
      <c r="F8" s="507"/>
      <c r="G8" s="508"/>
      <c r="H8" s="485"/>
      <c r="I8" s="486"/>
      <c r="J8" s="485"/>
      <c r="K8" s="486"/>
    </row>
    <row r="9" spans="1:12" x14ac:dyDescent="0.2">
      <c r="A9" s="175"/>
      <c r="B9" s="509">
        <v>94260</v>
      </c>
      <c r="C9" s="510"/>
      <c r="D9" s="504" t="s">
        <v>233</v>
      </c>
      <c r="E9" s="505"/>
      <c r="F9" s="505"/>
      <c r="G9" s="506"/>
      <c r="H9" s="483">
        <v>400</v>
      </c>
      <c r="I9" s="484"/>
      <c r="J9" s="483">
        <v>400</v>
      </c>
      <c r="K9" s="484"/>
    </row>
    <row r="10" spans="1:12" x14ac:dyDescent="0.2">
      <c r="A10" s="175"/>
      <c r="B10" s="511"/>
      <c r="C10" s="512"/>
      <c r="D10" s="507"/>
      <c r="E10" s="507"/>
      <c r="F10" s="507"/>
      <c r="G10" s="508"/>
      <c r="H10" s="485"/>
      <c r="I10" s="486"/>
      <c r="J10" s="485"/>
      <c r="K10" s="486"/>
    </row>
    <row r="11" spans="1:12" x14ac:dyDescent="0.2">
      <c r="A11" s="175"/>
      <c r="B11" s="509">
        <v>107060</v>
      </c>
      <c r="C11" s="510"/>
      <c r="D11" s="504" t="s">
        <v>234</v>
      </c>
      <c r="E11" s="505"/>
      <c r="F11" s="505"/>
      <c r="G11" s="506"/>
      <c r="H11" s="483">
        <v>1200</v>
      </c>
      <c r="I11" s="484"/>
      <c r="J11" s="483">
        <v>1200</v>
      </c>
      <c r="K11" s="484"/>
    </row>
    <row r="12" spans="1:12" ht="13.5" customHeight="1" x14ac:dyDescent="0.2">
      <c r="A12" s="175"/>
      <c r="B12" s="511"/>
      <c r="C12" s="512"/>
      <c r="D12" s="507"/>
      <c r="E12" s="507"/>
      <c r="F12" s="507"/>
      <c r="G12" s="508"/>
      <c r="H12" s="485"/>
      <c r="I12" s="486"/>
      <c r="J12" s="485"/>
      <c r="K12" s="486"/>
    </row>
    <row r="13" spans="1:12" ht="13.5" customHeight="1" x14ac:dyDescent="0.2">
      <c r="A13" s="175"/>
      <c r="B13" s="509">
        <v>101150</v>
      </c>
      <c r="C13" s="510"/>
      <c r="D13" s="504" t="s">
        <v>235</v>
      </c>
      <c r="E13" s="504"/>
      <c r="F13" s="504"/>
      <c r="G13" s="510"/>
      <c r="H13" s="483">
        <v>180</v>
      </c>
      <c r="I13" s="484"/>
      <c r="J13" s="483">
        <v>180</v>
      </c>
      <c r="K13" s="484"/>
    </row>
    <row r="14" spans="1:12" ht="13.5" customHeight="1" x14ac:dyDescent="0.2">
      <c r="A14" s="175"/>
      <c r="B14" s="511"/>
      <c r="C14" s="512"/>
      <c r="D14" s="529"/>
      <c r="E14" s="529"/>
      <c r="F14" s="529"/>
      <c r="G14" s="512"/>
      <c r="H14" s="485"/>
      <c r="I14" s="486"/>
      <c r="J14" s="485"/>
      <c r="K14" s="486"/>
    </row>
    <row r="15" spans="1:12" ht="13.5" customHeight="1" x14ac:dyDescent="0.2">
      <c r="A15" s="175"/>
      <c r="B15" s="509">
        <v>107060</v>
      </c>
      <c r="C15" s="510"/>
      <c r="D15" s="504" t="s">
        <v>236</v>
      </c>
      <c r="E15" s="505"/>
      <c r="F15" s="505"/>
      <c r="G15" s="506"/>
      <c r="H15" s="483">
        <v>440</v>
      </c>
      <c r="I15" s="484"/>
      <c r="J15" s="483">
        <v>440</v>
      </c>
      <c r="K15" s="484"/>
    </row>
    <row r="16" spans="1:12" ht="13.5" customHeight="1" x14ac:dyDescent="0.2">
      <c r="A16" s="175"/>
      <c r="B16" s="511"/>
      <c r="C16" s="512"/>
      <c r="D16" s="507"/>
      <c r="E16" s="507"/>
      <c r="F16" s="507"/>
      <c r="G16" s="508"/>
      <c r="H16" s="485"/>
      <c r="I16" s="486"/>
      <c r="J16" s="485"/>
      <c r="K16" s="486"/>
    </row>
    <row r="17" spans="1:11" ht="13.5" customHeight="1" x14ac:dyDescent="0.2">
      <c r="A17" s="175"/>
      <c r="B17" s="509"/>
      <c r="C17" s="510"/>
      <c r="D17" s="533" t="s">
        <v>246</v>
      </c>
      <c r="E17" s="505"/>
      <c r="F17" s="505"/>
      <c r="G17" s="506"/>
      <c r="H17" s="245"/>
      <c r="I17" s="246"/>
      <c r="J17" s="245"/>
      <c r="K17" s="246"/>
    </row>
    <row r="18" spans="1:11" ht="13.5" customHeight="1" x14ac:dyDescent="0.2">
      <c r="A18" s="175"/>
      <c r="B18" s="511"/>
      <c r="C18" s="512"/>
      <c r="D18" s="534"/>
      <c r="E18" s="507"/>
      <c r="F18" s="507"/>
      <c r="G18" s="508"/>
      <c r="H18" s="245"/>
      <c r="I18" s="246"/>
      <c r="J18" s="245"/>
      <c r="K18" s="246">
        <v>307</v>
      </c>
    </row>
    <row r="19" spans="1:11" x14ac:dyDescent="0.2">
      <c r="A19" s="174"/>
      <c r="B19" s="532">
        <v>61030</v>
      </c>
      <c r="C19" s="531"/>
      <c r="D19" s="530" t="s">
        <v>237</v>
      </c>
      <c r="E19" s="531"/>
      <c r="F19" s="531"/>
      <c r="G19" s="531"/>
      <c r="H19" s="487">
        <v>180</v>
      </c>
      <c r="I19" s="488"/>
      <c r="J19" s="487">
        <v>180</v>
      </c>
      <c r="K19" s="488"/>
    </row>
    <row r="20" spans="1:11" x14ac:dyDescent="0.2">
      <c r="A20" s="174"/>
      <c r="B20" s="532"/>
      <c r="C20" s="531"/>
      <c r="D20" s="531"/>
      <c r="E20" s="531"/>
      <c r="F20" s="531"/>
      <c r="G20" s="531"/>
      <c r="H20" s="489"/>
      <c r="I20" s="490"/>
      <c r="J20" s="489"/>
      <c r="K20" s="490"/>
    </row>
    <row r="21" spans="1:11" x14ac:dyDescent="0.2">
      <c r="A21" s="175"/>
      <c r="B21" s="522" t="s">
        <v>221</v>
      </c>
      <c r="C21" s="523"/>
      <c r="D21" s="523"/>
      <c r="E21" s="523"/>
      <c r="F21" s="523"/>
      <c r="G21" s="524"/>
      <c r="H21" s="491">
        <f>SUM(H7:I20)</f>
        <v>3775</v>
      </c>
      <c r="I21" s="492"/>
      <c r="J21" s="491">
        <f>SUM(J7:K20)</f>
        <v>4082</v>
      </c>
      <c r="K21" s="492"/>
    </row>
    <row r="22" spans="1:11" ht="13.5" thickBot="1" x14ac:dyDescent="0.25">
      <c r="A22" s="175"/>
      <c r="B22" s="515"/>
      <c r="C22" s="516"/>
      <c r="D22" s="516"/>
      <c r="E22" s="516"/>
      <c r="F22" s="516"/>
      <c r="G22" s="525"/>
      <c r="H22" s="493"/>
      <c r="I22" s="494"/>
      <c r="J22" s="493"/>
      <c r="K22" s="494"/>
    </row>
    <row r="23" spans="1:11" x14ac:dyDescent="0.2">
      <c r="A23" s="175"/>
    </row>
    <row r="24" spans="1:11" x14ac:dyDescent="0.2">
      <c r="A24" s="175"/>
    </row>
    <row r="25" spans="1:11" x14ac:dyDescent="0.2">
      <c r="A25" s="174"/>
    </row>
    <row r="26" spans="1:11" x14ac:dyDescent="0.2">
      <c r="A26" s="175"/>
    </row>
    <row r="27" spans="1:11" x14ac:dyDescent="0.2">
      <c r="A27" s="176"/>
    </row>
    <row r="28" spans="1:11" x14ac:dyDescent="0.2">
      <c r="A28" s="176"/>
    </row>
  </sheetData>
  <mergeCells count="39">
    <mergeCell ref="H13:I14"/>
    <mergeCell ref="H15:I16"/>
    <mergeCell ref="B19:C20"/>
    <mergeCell ref="H19:I20"/>
    <mergeCell ref="B17:C18"/>
    <mergeCell ref="D17:G18"/>
    <mergeCell ref="D15:G16"/>
    <mergeCell ref="A1:L1"/>
    <mergeCell ref="A3:L3"/>
    <mergeCell ref="D11:G12"/>
    <mergeCell ref="B9:C10"/>
    <mergeCell ref="B11:C12"/>
    <mergeCell ref="D9:G10"/>
    <mergeCell ref="H6:I6"/>
    <mergeCell ref="H7:I8"/>
    <mergeCell ref="B7:C8"/>
    <mergeCell ref="B6:C6"/>
    <mergeCell ref="B5:G5"/>
    <mergeCell ref="D6:G6"/>
    <mergeCell ref="H11:I12"/>
    <mergeCell ref="H5:I5"/>
    <mergeCell ref="H9:I10"/>
    <mergeCell ref="D7:G8"/>
    <mergeCell ref="J15:K16"/>
    <mergeCell ref="J19:K20"/>
    <mergeCell ref="J21:K22"/>
    <mergeCell ref="A2:L2"/>
    <mergeCell ref="J5:K5"/>
    <mergeCell ref="J6:K6"/>
    <mergeCell ref="J7:K8"/>
    <mergeCell ref="J9:K10"/>
    <mergeCell ref="J11:K12"/>
    <mergeCell ref="J13:K14"/>
    <mergeCell ref="B21:G22"/>
    <mergeCell ref="H21:I22"/>
    <mergeCell ref="B15:C16"/>
    <mergeCell ref="B13:C14"/>
    <mergeCell ref="D13:G14"/>
    <mergeCell ref="D19:G20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2. melléklet</vt:lpstr>
      <vt:lpstr>2a melléklet</vt:lpstr>
      <vt:lpstr>2b melléklet</vt:lpstr>
      <vt:lpstr>3. melléklet</vt:lpstr>
      <vt:lpstr>4. összesen melléklet</vt:lpstr>
      <vt:lpstr>4 önk melléklet</vt:lpstr>
      <vt:lpstr>4 melléklet</vt:lpstr>
      <vt:lpstr>5 melléklet</vt:lpstr>
      <vt:lpstr>6. melléklet</vt:lpstr>
      <vt:lpstr>8. melléklet</vt:lpstr>
      <vt:lpstr>10. melléklet</vt:lpstr>
      <vt:lpstr>'10. melléklet'!Nyomtatási_cím</vt:lpstr>
      <vt:lpstr>'2a melléklet'!Nyomtatási_cím</vt:lpstr>
      <vt:lpstr>'2a melléklet'!Nyomtatási_terület</vt:lpstr>
      <vt:lpstr>'2b melléklet'!Nyomtatási_terület</vt:lpstr>
      <vt:lpstr>'4 melléklet'!Nyomtatási_terület</vt:lpstr>
      <vt:lpstr>'4 önk melléklet'!Nyomtatási_terület</vt:lpstr>
      <vt:lpstr>'4. összesen melléklet'!Nyomtatási_terület</vt:lpstr>
      <vt:lpstr>'6. melléklet'!Nyomtatási_terület</vt:lpstr>
    </vt:vector>
  </TitlesOfParts>
  <Company>Budaörs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WinSeven</cp:lastModifiedBy>
  <cp:lastPrinted>2016-02-05T09:26:40Z</cp:lastPrinted>
  <dcterms:created xsi:type="dcterms:W3CDTF">2005-12-27T13:42:28Z</dcterms:created>
  <dcterms:modified xsi:type="dcterms:W3CDTF">2016-12-14T07:24:21Z</dcterms:modified>
</cp:coreProperties>
</file>