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<sst xmlns="http://schemas.openxmlformats.org/spreadsheetml/2006/main" count="45" uniqueCount="39">
  <si>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 xml:space="preserve"> Ezer forintban !</t>
  </si>
  <si>
    <t>Sor-
szám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</si>
  <si>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</si>
  <si>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</si>
  <si>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</si>
  <si>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</si>
  <si>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</si>
  <si>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</si>
  <si>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</si>
  <si>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</si>
  <si>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</si>
  <si>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</si>
  <si>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</si>
  <si>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</si>
  <si>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</si>
  <si>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</si>
  <si>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J=(F+…+I)</t>
  </si>
  <si>
    <t>1.</t>
  </si>
  <si>
    <t>Működési célú
hiteltörlesztés (tőke+kamat)</t>
  </si>
  <si>
    <t>2.</t>
  </si>
  <si>
    <t>............................</t>
  </si>
  <si>
    <t>3.</t>
  </si>
  <si>
    <t>4.</t>
  </si>
  <si>
    <t>Felhalmozási célú
hiteltörlesztés (tőke+kamat)</t>
  </si>
  <si>
    <t>5.</t>
  </si>
  <si>
    <t>6.</t>
  </si>
  <si>
    <t>7.</t>
  </si>
  <si>
    <t>Beruházás feladatonként</t>
  </si>
  <si>
    <t>8.</t>
  </si>
  <si>
    <t>9.</t>
  </si>
  <si>
    <t>Felújítás célonként</t>
  </si>
  <si>
    <t>10.</t>
  </si>
  <si>
    <t>11.</t>
  </si>
  <si>
    <t>Egyéb</t>
  </si>
  <si>
    <t>12.</t>
  </si>
  <si>
    <t>Duna Aszfalt Kft. (üzletrész átruházási szerződésből eredő tartozás)</t>
  </si>
  <si>
    <t>13.</t>
  </si>
  <si>
    <t>14.</t>
  </si>
  <si>
    <t>Összesen (1+4+7+9+11)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</si>
</sst>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9">
    <font>
      <sz val="10"/>
      <name val="Arial"/>
      <family val="0"/>
    </font>
    <font>
      <b/>
      <i/>
      <sz val="10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lightHorizontal"/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164" fontId="2" fillId="0" borderId="0" xfId="0" applyNumberFormat="1" applyFont="1" applyFill="1" applyAlignment="1">
      <alignment horizontal="center" textRotation="180" wrapText="1"/>
    </xf>
    <xf numFmtId="164" fontId="0" fillId="0" borderId="0" xfId="0" applyNumberFormat="1" applyFill="1" applyAlignment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NumberFormat="1" applyFont="1" applyFill="1" applyBorder="1" applyAlignment="1" applyProtection="1">
      <alignment horizontal="centerContinuous" vertical="center"/>
      <protection/>
    </xf>
    <xf numFmtId="164" fontId="3" fillId="0" borderId="4" xfId="0" applyNumberFormat="1" applyFont="1" applyFill="1" applyBorder="1" applyAlignment="1" applyProtection="1">
      <alignment horizontal="centerContinuous" vertical="center"/>
      <protection/>
    </xf>
    <xf numFmtId="164" fontId="3" fillId="0" borderId="5" xfId="0" applyNumberFormat="1" applyFont="1" applyFill="1" applyBorder="1" applyAlignment="1" applyProtection="1">
      <alignment horizontal="centerContinuous" vertical="center"/>
      <protection/>
    </xf>
    <xf numFmtId="164" fontId="3" fillId="0" borderId="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vertical="center"/>
    </xf>
    <xf numFmtId="164" fontId="3" fillId="0" borderId="7" xfId="0" applyNumberFormat="1" applyFont="1" applyFill="1" applyBorder="1" applyAlignment="1" applyProtection="1">
      <alignment horizontal="center" vertical="center" wrapText="1"/>
      <protection/>
    </xf>
    <xf numFmtId="164" fontId="3" fillId="0" borderId="8" xfId="0" applyNumberFormat="1" applyFont="1" applyFill="1" applyBorder="1" applyAlignment="1" applyProtection="1">
      <alignment horizontal="center" vertical="center"/>
      <protection/>
    </xf>
    <xf numFmtId="164" fontId="3" fillId="0" borderId="8" xfId="0" applyNumberFormat="1" applyFont="1" applyFill="1" applyBorder="1" applyAlignment="1" applyProtection="1">
      <alignment horizontal="center" vertical="center" wrapText="1"/>
      <protection/>
    </xf>
    <xf numFmtId="164" fontId="3" fillId="0" borderId="9" xfId="0" applyNumberFormat="1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 wrapText="1"/>
      <protection/>
    </xf>
    <xf numFmtId="164" fontId="5" fillId="0" borderId="15" xfId="0" applyNumberFormat="1" applyFont="1" applyFill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6" fillId="2" borderId="18" xfId="0" applyNumberFormat="1" applyFont="1" applyFill="1" applyBorder="1" applyAlignment="1" applyProtection="1">
      <alignment horizontal="center" vertical="center" wrapText="1"/>
      <protection/>
    </xf>
    <xf numFmtId="164" fontId="5" fillId="0" borderId="18" xfId="0" applyNumberFormat="1" applyFon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vertical="center" wrapText="1"/>
      <protection/>
    </xf>
    <xf numFmtId="164" fontId="5" fillId="0" borderId="19" xfId="0" applyNumberFormat="1" applyFont="1" applyFill="1" applyBorder="1" applyAlignment="1" applyProtection="1">
      <alignment vertical="center" wrapText="1"/>
      <protection/>
    </xf>
    <xf numFmtId="164" fontId="5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Fill="1" applyBorder="1" applyAlignment="1" applyProtection="1">
      <alignment vertical="center" wrapText="1"/>
      <protection locked="0"/>
    </xf>
    <xf numFmtId="164" fontId="7" fillId="0" borderId="22" xfId="0" applyNumberFormat="1" applyFont="1" applyFill="1" applyBorder="1" applyAlignment="1" applyProtection="1">
      <alignment vertical="center" wrapText="1"/>
      <protection locked="0"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5" fillId="0" borderId="21" xfId="0" applyNumberFormat="1" applyFont="1" applyFill="1" applyBorder="1" applyAlignment="1" applyProtection="1">
      <alignment horizontal="left" vertical="center" wrapText="1" indent="1"/>
      <protection/>
    </xf>
    <xf numFmtId="1" fontId="6" fillId="2" borderId="21" xfId="0" applyNumberFormat="1" applyFont="1" applyFill="1" applyBorder="1" applyAlignment="1" applyProtection="1">
      <alignment horizontal="center" vertical="center" wrapText="1"/>
      <protection/>
    </xf>
    <xf numFmtId="164" fontId="5" fillId="0" borderId="21" xfId="0" applyNumberFormat="1" applyFont="1" applyFill="1" applyBorder="1" applyAlignment="1" applyProtection="1">
      <alignment vertical="center" wrapText="1"/>
      <protection/>
    </xf>
    <xf numFmtId="164" fontId="5" fillId="0" borderId="22" xfId="0" applyNumberFormat="1" applyFont="1" applyFill="1" applyBorder="1" applyAlignment="1" applyProtection="1">
      <alignment vertical="center" wrapText="1"/>
      <protection/>
    </xf>
    <xf numFmtId="164" fontId="5" fillId="0" borderId="23" xfId="0" applyNumberFormat="1" applyFont="1" applyFill="1" applyBorder="1" applyAlignment="1" applyProtection="1">
      <alignment vertical="center" wrapText="1"/>
      <protection/>
    </xf>
    <xf numFmtId="164" fontId="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25" xfId="0" applyNumberFormat="1" applyFont="1" applyFill="1" applyBorder="1" applyAlignment="1" applyProtection="1">
      <alignment horizontal="left" vertical="center" wrapText="1" indent="1"/>
      <protection/>
    </xf>
    <xf numFmtId="1" fontId="6" fillId="2" borderId="26" xfId="0" applyNumberFormat="1" applyFont="1" applyFill="1" applyBorder="1" applyAlignment="1" applyProtection="1">
      <alignment horizontal="center" vertical="center" wrapText="1"/>
      <protection/>
    </xf>
    <xf numFmtId="164" fontId="5" fillId="0" borderId="25" xfId="0" applyNumberFormat="1" applyFont="1" applyFill="1" applyBorder="1" applyAlignment="1" applyProtection="1">
      <alignment vertical="center" wrapText="1"/>
      <protection/>
    </xf>
    <xf numFmtId="164" fontId="5" fillId="0" borderId="27" xfId="0" applyNumberFormat="1" applyFont="1" applyFill="1" applyBorder="1" applyAlignment="1" applyProtection="1">
      <alignment vertical="center" wrapText="1"/>
      <protection/>
    </xf>
    <xf numFmtId="1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vertical="center" wrapText="1"/>
      <protection locked="0"/>
    </xf>
    <xf numFmtId="164" fontId="7" fillId="0" borderId="27" xfId="0" applyNumberFormat="1" applyFont="1" applyFill="1" applyBorder="1" applyAlignment="1" applyProtection="1">
      <alignment vertical="center" wrapText="1"/>
      <protection locked="0"/>
    </xf>
    <xf numFmtId="164" fontId="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7" fillId="2" borderId="15" xfId="0" applyNumberFormat="1" applyFont="1" applyFill="1" applyBorder="1" applyAlignment="1" applyProtection="1">
      <alignment vertical="center" wrapText="1"/>
      <protection/>
    </xf>
    <xf numFmtId="164" fontId="5" fillId="0" borderId="14" xfId="0" applyNumberFormat="1" applyFont="1" applyFill="1" applyBorder="1" applyAlignment="1" applyProtection="1">
      <alignment vertical="center" wrapText="1"/>
      <protection/>
    </xf>
    <xf numFmtId="164" fontId="5" fillId="0" borderId="15" xfId="0" applyNumberFormat="1" applyFont="1" applyFill="1" applyBorder="1" applyAlignment="1" applyProtection="1">
      <alignment vertical="center" wrapText="1"/>
      <protection/>
    </xf>
    <xf numFmtId="164" fontId="5" fillId="0" borderId="29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.%20&#233;vi%20besz&#225;mol&#243;%20Test&#252;let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."/>
      <sheetName val="7. sz. mell"/>
      <sheetName val="8.sz. mell.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2015.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8515625" style="58" customWidth="1"/>
    <col min="2" max="2" width="27.7109375" style="5" customWidth="1"/>
    <col min="3" max="3" width="14.57421875" style="5" customWidth="1"/>
    <col min="4" max="9" width="11.00390625" style="5" customWidth="1"/>
    <col min="10" max="10" width="11.8515625" style="5" customWidth="1"/>
    <col min="11" max="11" width="3.421875" style="5" customWidth="1"/>
    <col min="12" max="16384" width="9.140625" style="5" customWidth="1"/>
  </cols>
  <sheetData>
    <row r="1" spans="1:11" ht="14.25" thickBot="1">
      <c r="A1" s="1"/>
      <c r="B1" s="2"/>
      <c r="C1" s="2"/>
      <c r="D1" s="2"/>
      <c r="E1" s="2"/>
      <c r="F1" s="2"/>
      <c r="G1" s="2"/>
      <c r="H1" s="2"/>
      <c r="I1" s="2"/>
      <c r="J1" s="3" t="s">
        <v>0</v>
      </c>
      <c r="K1" s="4" t="str">
        <f>+CONCATENATE("2. tájékoztató tábla a 6/",LEFT('[1]ÖSSZEFÜGGÉSEK'!A4,4)+1,". (V.2.) önkormányzati rendelethez")</f>
        <v>2. tájékoztató tábla a 6/2016. (V.2.) önkormányzati rendelethez</v>
      </c>
    </row>
    <row r="2" spans="1:11" s="12" customFormat="1" ht="26.25" customHeight="1">
      <c r="A2" s="6" t="s">
        <v>1</v>
      </c>
      <c r="B2" s="7" t="s">
        <v>2</v>
      </c>
      <c r="C2" s="7" t="s">
        <v>3</v>
      </c>
      <c r="D2" s="7" t="s">
        <v>4</v>
      </c>
      <c r="E2" s="7" t="str">
        <f>+CONCATENATE(LEFT('[1]ÖSSZEFÜGGÉSEK'!A4,4),". évi teljesítés")</f>
        <v>2015. évi teljesítés</v>
      </c>
      <c r="F2" s="8" t="s">
        <v>5</v>
      </c>
      <c r="G2" s="9"/>
      <c r="H2" s="9"/>
      <c r="I2" s="10"/>
      <c r="J2" s="11" t="s">
        <v>6</v>
      </c>
      <c r="K2" s="4"/>
    </row>
    <row r="3" spans="1:11" s="20" customFormat="1" ht="32.25" customHeight="1" thickBot="1">
      <c r="A3" s="13"/>
      <c r="B3" s="14"/>
      <c r="C3" s="14"/>
      <c r="D3" s="15"/>
      <c r="E3" s="15"/>
      <c r="F3" s="16" t="str">
        <f>+CONCATENATE(LEFT('[1]ÖSSZEFÜGGÉSEK'!A4,4)+1,".")</f>
        <v>2016.</v>
      </c>
      <c r="G3" s="17" t="str">
        <f>+CONCATENATE(LEFT('[1]ÖSSZEFÜGGÉSEK'!A4,4)+2,".")</f>
        <v>2017.</v>
      </c>
      <c r="H3" s="17" t="str">
        <f>+CONCATENATE(LEFT('[1]ÖSSZEFÜGGÉSEK'!A4,4)+3,".")</f>
        <v>2018.</v>
      </c>
      <c r="I3" s="18" t="str">
        <f>+CONCATENATE(LEFT('[1]ÖSSZEFÜGGÉSEK'!A4,4)+3,". után")</f>
        <v>2018. után</v>
      </c>
      <c r="J3" s="19"/>
      <c r="K3" s="4"/>
    </row>
    <row r="4" spans="1:11" s="25" customFormat="1" ht="13.5" customHeight="1" thickBot="1">
      <c r="A4" s="21" t="s">
        <v>7</v>
      </c>
      <c r="B4" s="22" t="s">
        <v>8</v>
      </c>
      <c r="C4" s="23" t="s">
        <v>9</v>
      </c>
      <c r="D4" s="23" t="s">
        <v>10</v>
      </c>
      <c r="E4" s="23" t="s">
        <v>11</v>
      </c>
      <c r="F4" s="23" t="s">
        <v>12</v>
      </c>
      <c r="G4" s="23" t="s">
        <v>13</v>
      </c>
      <c r="H4" s="23" t="s">
        <v>14</v>
      </c>
      <c r="I4" s="23" t="s">
        <v>15</v>
      </c>
      <c r="J4" s="24" t="s">
        <v>16</v>
      </c>
      <c r="K4" s="4"/>
    </row>
    <row r="5" spans="1:11" ht="33.75" customHeight="1">
      <c r="A5" s="26" t="s">
        <v>17</v>
      </c>
      <c r="B5" s="27" t="s">
        <v>18</v>
      </c>
      <c r="C5" s="28"/>
      <c r="D5" s="29">
        <f aca="true" t="shared" si="0" ref="D5:I5">SUM(D6:D7)</f>
        <v>0</v>
      </c>
      <c r="E5" s="29">
        <f t="shared" si="0"/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30">
        <f t="shared" si="0"/>
        <v>0</v>
      </c>
      <c r="J5" s="31">
        <f aca="true" t="shared" si="1" ref="J5:J17">SUM(F5:I5)</f>
        <v>0</v>
      </c>
      <c r="K5" s="4"/>
    </row>
    <row r="6" spans="1:11" ht="21" customHeight="1">
      <c r="A6" s="32" t="s">
        <v>19</v>
      </c>
      <c r="B6" s="33" t="s">
        <v>20</v>
      </c>
      <c r="C6" s="34"/>
      <c r="D6" s="35"/>
      <c r="E6" s="35"/>
      <c r="F6" s="35"/>
      <c r="G6" s="35"/>
      <c r="H6" s="35"/>
      <c r="I6" s="36"/>
      <c r="J6" s="37">
        <f t="shared" si="1"/>
        <v>0</v>
      </c>
      <c r="K6" s="4"/>
    </row>
    <row r="7" spans="1:11" ht="21" customHeight="1">
      <c r="A7" s="32" t="s">
        <v>21</v>
      </c>
      <c r="B7" s="33" t="s">
        <v>20</v>
      </c>
      <c r="C7" s="34"/>
      <c r="D7" s="35"/>
      <c r="E7" s="35"/>
      <c r="F7" s="35"/>
      <c r="G7" s="35"/>
      <c r="H7" s="35"/>
      <c r="I7" s="36"/>
      <c r="J7" s="37">
        <f t="shared" si="1"/>
        <v>0</v>
      </c>
      <c r="K7" s="4"/>
    </row>
    <row r="8" spans="1:11" ht="36" customHeight="1">
      <c r="A8" s="32" t="s">
        <v>22</v>
      </c>
      <c r="B8" s="38" t="s">
        <v>23</v>
      </c>
      <c r="C8" s="39"/>
      <c r="D8" s="40">
        <f aca="true" t="shared" si="2" ref="D8:I8">SUM(D9:D10)</f>
        <v>0</v>
      </c>
      <c r="E8" s="40">
        <f t="shared" si="2"/>
        <v>0</v>
      </c>
      <c r="F8" s="40">
        <f t="shared" si="2"/>
        <v>0</v>
      </c>
      <c r="G8" s="40">
        <f t="shared" si="2"/>
        <v>0</v>
      </c>
      <c r="H8" s="40">
        <f t="shared" si="2"/>
        <v>0</v>
      </c>
      <c r="I8" s="41">
        <f t="shared" si="2"/>
        <v>0</v>
      </c>
      <c r="J8" s="42">
        <f t="shared" si="1"/>
        <v>0</v>
      </c>
      <c r="K8" s="4"/>
    </row>
    <row r="9" spans="1:11" ht="21" customHeight="1">
      <c r="A9" s="32" t="s">
        <v>24</v>
      </c>
      <c r="B9" s="33" t="s">
        <v>20</v>
      </c>
      <c r="C9" s="34"/>
      <c r="D9" s="35"/>
      <c r="E9" s="35"/>
      <c r="F9" s="35"/>
      <c r="G9" s="35"/>
      <c r="H9" s="35"/>
      <c r="I9" s="36"/>
      <c r="J9" s="37">
        <f t="shared" si="1"/>
        <v>0</v>
      </c>
      <c r="K9" s="4"/>
    </row>
    <row r="10" spans="1:11" ht="18" customHeight="1">
      <c r="A10" s="32" t="s">
        <v>25</v>
      </c>
      <c r="B10" s="33" t="s">
        <v>20</v>
      </c>
      <c r="C10" s="34"/>
      <c r="D10" s="35"/>
      <c r="E10" s="35"/>
      <c r="F10" s="35"/>
      <c r="G10" s="35"/>
      <c r="H10" s="35"/>
      <c r="I10" s="36"/>
      <c r="J10" s="37">
        <f t="shared" si="1"/>
        <v>0</v>
      </c>
      <c r="K10" s="4"/>
    </row>
    <row r="11" spans="1:11" ht="21" customHeight="1">
      <c r="A11" s="32" t="s">
        <v>26</v>
      </c>
      <c r="B11" s="43" t="s">
        <v>27</v>
      </c>
      <c r="C11" s="39"/>
      <c r="D11" s="40">
        <f aca="true" t="shared" si="3" ref="D11:I11">SUM(D12:D12)</f>
        <v>0</v>
      </c>
      <c r="E11" s="40">
        <f t="shared" si="3"/>
        <v>0</v>
      </c>
      <c r="F11" s="40">
        <f t="shared" si="3"/>
        <v>0</v>
      </c>
      <c r="G11" s="40">
        <f t="shared" si="3"/>
        <v>0</v>
      </c>
      <c r="H11" s="40">
        <f t="shared" si="3"/>
        <v>0</v>
      </c>
      <c r="I11" s="41">
        <f t="shared" si="3"/>
        <v>0</v>
      </c>
      <c r="J11" s="42">
        <f t="shared" si="1"/>
        <v>0</v>
      </c>
      <c r="K11" s="4"/>
    </row>
    <row r="12" spans="1:11" ht="21" customHeight="1">
      <c r="A12" s="32" t="s">
        <v>28</v>
      </c>
      <c r="B12" s="33" t="s">
        <v>20</v>
      </c>
      <c r="C12" s="34"/>
      <c r="D12" s="35"/>
      <c r="E12" s="35"/>
      <c r="F12" s="35"/>
      <c r="G12" s="35"/>
      <c r="H12" s="35"/>
      <c r="I12" s="36"/>
      <c r="J12" s="37">
        <f t="shared" si="1"/>
        <v>0</v>
      </c>
      <c r="K12" s="4"/>
    </row>
    <row r="13" spans="1:11" ht="21" customHeight="1">
      <c r="A13" s="32" t="s">
        <v>29</v>
      </c>
      <c r="B13" s="43" t="s">
        <v>30</v>
      </c>
      <c r="C13" s="39"/>
      <c r="D13" s="40">
        <f aca="true" t="shared" si="4" ref="D13:I13">SUM(D14:D14)</f>
        <v>0</v>
      </c>
      <c r="E13" s="40">
        <f t="shared" si="4"/>
        <v>0</v>
      </c>
      <c r="F13" s="40">
        <f t="shared" si="4"/>
        <v>0</v>
      </c>
      <c r="G13" s="40">
        <f t="shared" si="4"/>
        <v>0</v>
      </c>
      <c r="H13" s="40">
        <f t="shared" si="4"/>
        <v>0</v>
      </c>
      <c r="I13" s="41">
        <f t="shared" si="4"/>
        <v>0</v>
      </c>
      <c r="J13" s="42">
        <f t="shared" si="1"/>
        <v>0</v>
      </c>
      <c r="K13" s="4"/>
    </row>
    <row r="14" spans="1:11" ht="21" customHeight="1">
      <c r="A14" s="32" t="s">
        <v>31</v>
      </c>
      <c r="B14" s="33" t="s">
        <v>20</v>
      </c>
      <c r="C14" s="34"/>
      <c r="D14" s="35"/>
      <c r="E14" s="35"/>
      <c r="F14" s="35"/>
      <c r="G14" s="35"/>
      <c r="H14" s="35"/>
      <c r="I14" s="36"/>
      <c r="J14" s="37">
        <f t="shared" si="1"/>
        <v>0</v>
      </c>
      <c r="K14" s="4"/>
    </row>
    <row r="15" spans="1:11" ht="21" customHeight="1">
      <c r="A15" s="44" t="s">
        <v>32</v>
      </c>
      <c r="B15" s="45" t="s">
        <v>33</v>
      </c>
      <c r="C15" s="46"/>
      <c r="D15" s="47">
        <f aca="true" t="shared" si="5" ref="D15:I15">SUM(D16:D17)</f>
        <v>25200</v>
      </c>
      <c r="E15" s="47">
        <f t="shared" si="5"/>
        <v>5000</v>
      </c>
      <c r="F15" s="47">
        <f t="shared" si="5"/>
        <v>20200</v>
      </c>
      <c r="G15" s="47">
        <f t="shared" si="5"/>
        <v>0</v>
      </c>
      <c r="H15" s="47">
        <f t="shared" si="5"/>
        <v>0</v>
      </c>
      <c r="I15" s="48">
        <f t="shared" si="5"/>
        <v>0</v>
      </c>
      <c r="J15" s="42">
        <f t="shared" si="1"/>
        <v>20200</v>
      </c>
      <c r="K15" s="4"/>
    </row>
    <row r="16" spans="1:11" ht="21" customHeight="1">
      <c r="A16" s="44" t="s">
        <v>34</v>
      </c>
      <c r="B16" s="33" t="s">
        <v>35</v>
      </c>
      <c r="C16" s="34">
        <v>2004</v>
      </c>
      <c r="D16" s="35">
        <v>25200</v>
      </c>
      <c r="E16" s="35">
        <v>5000</v>
      </c>
      <c r="F16" s="35">
        <v>20200</v>
      </c>
      <c r="G16" s="35"/>
      <c r="H16" s="35"/>
      <c r="I16" s="36"/>
      <c r="J16" s="37">
        <f t="shared" si="1"/>
        <v>20200</v>
      </c>
      <c r="K16" s="4"/>
    </row>
    <row r="17" spans="1:11" ht="21" customHeight="1" thickBot="1">
      <c r="A17" s="44" t="s">
        <v>36</v>
      </c>
      <c r="B17" s="33" t="s">
        <v>20</v>
      </c>
      <c r="C17" s="49"/>
      <c r="D17" s="50"/>
      <c r="E17" s="50"/>
      <c r="F17" s="50"/>
      <c r="G17" s="50"/>
      <c r="H17" s="50"/>
      <c r="I17" s="51"/>
      <c r="J17" s="37">
        <f t="shared" si="1"/>
        <v>0</v>
      </c>
      <c r="K17" s="4"/>
    </row>
    <row r="18" spans="1:11" ht="21" customHeight="1" thickBot="1">
      <c r="A18" s="52" t="s">
        <v>37</v>
      </c>
      <c r="B18" s="53" t="s">
        <v>38</v>
      </c>
      <c r="C18" s="54"/>
      <c r="D18" s="55">
        <f aca="true" t="shared" si="6" ref="D18:J18">D5+D8+D11+D13+D15</f>
        <v>25200</v>
      </c>
      <c r="E18" s="55">
        <f t="shared" si="6"/>
        <v>5000</v>
      </c>
      <c r="F18" s="55">
        <f t="shared" si="6"/>
        <v>20200</v>
      </c>
      <c r="G18" s="55">
        <f t="shared" si="6"/>
        <v>0</v>
      </c>
      <c r="H18" s="55">
        <f t="shared" si="6"/>
        <v>0</v>
      </c>
      <c r="I18" s="56">
        <f t="shared" si="6"/>
        <v>0</v>
      </c>
      <c r="J18" s="57">
        <f t="shared" si="6"/>
        <v>20200</v>
      </c>
      <c r="K18" s="4"/>
    </row>
  </sheetData>
  <mergeCells count="7">
    <mergeCell ref="K1:K18"/>
    <mergeCell ref="A2:A3"/>
    <mergeCell ref="B2:B3"/>
    <mergeCell ref="C2:C3"/>
    <mergeCell ref="D2:D3"/>
    <mergeCell ref="E2:E3"/>
    <mergeCell ref="J2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dcterms:created xsi:type="dcterms:W3CDTF">2016-05-09T13:35:52Z</dcterms:created>
  <dcterms:modified xsi:type="dcterms:W3CDTF">2016-05-09T13:36:01Z</dcterms:modified>
  <cp:category/>
  <cp:version/>
  <cp:contentType/>
  <cp:contentStatus/>
</cp:coreProperties>
</file>