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Műk.b-k" sheetId="1" r:id="rId1"/>
  </sheets>
  <calcPr calcId="125725"/>
</workbook>
</file>

<file path=xl/calcChain.xml><?xml version="1.0" encoding="utf-8"?>
<calcChain xmlns="http://schemas.openxmlformats.org/spreadsheetml/2006/main">
  <c r="C9" i="1"/>
  <c r="C8" s="1"/>
  <c r="C14"/>
  <c r="C16"/>
  <c r="C21"/>
  <c r="C23"/>
  <c r="C20" s="1"/>
  <c r="C26"/>
  <c r="C28"/>
  <c r="C31"/>
  <c r="C39"/>
  <c r="C45" s="1"/>
  <c r="C56"/>
  <c r="C65"/>
  <c r="C72"/>
  <c r="C71" s="1"/>
  <c r="C69" s="1"/>
  <c r="C88" s="1"/>
  <c r="C74"/>
  <c r="C79"/>
  <c r="C83"/>
</calcChain>
</file>

<file path=xl/sharedStrings.xml><?xml version="1.0" encoding="utf-8"?>
<sst xmlns="http://schemas.openxmlformats.org/spreadsheetml/2006/main" count="147" uniqueCount="133">
  <si>
    <t>MŰKÖDÉSI TÖBBLET</t>
  </si>
  <si>
    <t>MŰKÖDÉSI KIADÁSOK ÖSSZESEN</t>
  </si>
  <si>
    <t xml:space="preserve">ÁH-n belüli megelőlegezések visszafizetése </t>
  </si>
  <si>
    <t>K914</t>
  </si>
  <si>
    <t>Forgatási célú értékpapír vásárlás</t>
  </si>
  <si>
    <t>K9121</t>
  </si>
  <si>
    <t>Rövid lejáratú hitel, kölcsön  törlesztése</t>
  </si>
  <si>
    <t>K9113</t>
  </si>
  <si>
    <t>Likvid hitel törlesztése</t>
  </si>
  <si>
    <t>K59112</t>
  </si>
  <si>
    <t>Működési célú finanszírozási kiadások</t>
  </si>
  <si>
    <t>K9</t>
  </si>
  <si>
    <t>Tartalékok</t>
  </si>
  <si>
    <t>K513</t>
  </si>
  <si>
    <t>Egyéb vállalkozásnak (VASIVÍZ)</t>
  </si>
  <si>
    <t xml:space="preserve">Egyéb civil szervezetek </t>
  </si>
  <si>
    <t xml:space="preserve">Egyéb működési kiadások államháztartáson kivülre  </t>
  </si>
  <si>
    <t>K512</t>
  </si>
  <si>
    <t xml:space="preserve">     Nyugat-dtúli Regionális Hulladékgazd.Önk.Társ.</t>
  </si>
  <si>
    <t>Körmend és Kistérésége Önk.Társ.</t>
  </si>
  <si>
    <t>Zalalövői Napközi Otthonos Óvoda</t>
  </si>
  <si>
    <t xml:space="preserve">       Zalamenti és Őrségi Önkorm.Szoc. és Gyermekj.Társ.</t>
  </si>
  <si>
    <t xml:space="preserve">Társulásoknak és költségvetési szerveinek </t>
  </si>
  <si>
    <t>fogorvos</t>
  </si>
  <si>
    <t xml:space="preserve">Helyi önkormányzatoknak és költségvetési szerveik </t>
  </si>
  <si>
    <t xml:space="preserve">Egyéb működési célú támogatások államháztartáson belülre </t>
  </si>
  <si>
    <t>K506</t>
  </si>
  <si>
    <t>Elvonások és befizetések</t>
  </si>
  <si>
    <t>K502</t>
  </si>
  <si>
    <t>Egyéb működési célú kiadások</t>
  </si>
  <si>
    <t>K5</t>
  </si>
  <si>
    <t>Önk. álatal saját hatáskörben adott más ellátás (Bursa Hungarica)</t>
  </si>
  <si>
    <t>K48</t>
  </si>
  <si>
    <t>Települési támogatás (tanévkezdési, temetési, rendkívüli)</t>
  </si>
  <si>
    <t>Családi támogatások</t>
  </si>
  <si>
    <t>K42</t>
  </si>
  <si>
    <t>Ellátottak pénzbeli juttatásai</t>
  </si>
  <si>
    <t>K4</t>
  </si>
  <si>
    <t>Dologi kiadások</t>
  </si>
  <si>
    <t>K3</t>
  </si>
  <si>
    <t>Munkaadót terhelő járulékok és szociális hozzájár.adó</t>
  </si>
  <si>
    <t>K2</t>
  </si>
  <si>
    <t>Egyéb külső személyi juttatás</t>
  </si>
  <si>
    <t>K123</t>
  </si>
  <si>
    <t>Munkavégzésre ir.e.jogviszonyban nem saját foglalkoztatottnak fiz.jutt.</t>
  </si>
  <si>
    <t>K122</t>
  </si>
  <si>
    <t>Választott tisztviselők juttatásai</t>
  </si>
  <si>
    <t>K121</t>
  </si>
  <si>
    <t>Foglalkoztatottak egyéb személyi juttatásai</t>
  </si>
  <si>
    <t>K1113</t>
  </si>
  <si>
    <t>Béren kívüli juttatások</t>
  </si>
  <si>
    <t>K1107</t>
  </si>
  <si>
    <t>Törvény szerinti illetmények</t>
  </si>
  <si>
    <t>K1101</t>
  </si>
  <si>
    <t>Személyi juttatások</t>
  </si>
  <si>
    <t>K1</t>
  </si>
  <si>
    <t>MŰKÖDÉSI CÉLÚ KIADÁSOK</t>
  </si>
  <si>
    <t>2018. évi előirányzat</t>
  </si>
  <si>
    <t>Megnevezés</t>
  </si>
  <si>
    <t>rovat</t>
  </si>
  <si>
    <t>adatok ezer Ft-ban</t>
  </si>
  <si>
    <t>Hegyhátszentjakab Község Önkormányzata
 2018. évi működési bevételei és kiadásai kiemelt előirányzatonként</t>
  </si>
  <si>
    <t>1/2019. (II.20.) önkormányzati rendelet 2. melléklete</t>
  </si>
  <si>
    <t xml:space="preserve">MŰKÖDÉSI HIÁNY </t>
  </si>
  <si>
    <t>MŰKÖDÉSI BEVÉTELEK ÖSSZESEN</t>
  </si>
  <si>
    <t>Egyéb finanszírozás bevételei</t>
  </si>
  <si>
    <t>B81</t>
  </si>
  <si>
    <t>Forgatási célú értékpapír értékesítés bevétele</t>
  </si>
  <si>
    <t>B8121</t>
  </si>
  <si>
    <t>Rövid lejáratú hitel, kölcsön felvétele</t>
  </si>
  <si>
    <t>B8113</t>
  </si>
  <si>
    <t>Likvid hitel felvétele</t>
  </si>
  <si>
    <t>B811</t>
  </si>
  <si>
    <t>Előző évi pénzmaradvány működési igénybevétele</t>
  </si>
  <si>
    <t>B8131</t>
  </si>
  <si>
    <t>Működési célú finanszírozási bevételek</t>
  </si>
  <si>
    <t>B8</t>
  </si>
  <si>
    <t>Működési célú átvett pénzeszközök</t>
  </si>
  <si>
    <t>B6</t>
  </si>
  <si>
    <t>Egyéb működési bevételek</t>
  </si>
  <si>
    <t>B411</t>
  </si>
  <si>
    <t>Kamatbevételek és más nyereségjellegű bevételek</t>
  </si>
  <si>
    <t>B408</t>
  </si>
  <si>
    <t>Tulajdonosi bevételek</t>
  </si>
  <si>
    <t>B404</t>
  </si>
  <si>
    <t>Közvetített szolgáltatások ellenértéke</t>
  </si>
  <si>
    <t>B403</t>
  </si>
  <si>
    <t xml:space="preserve">Szolgáltatások ellenértéke </t>
  </si>
  <si>
    <t>B402</t>
  </si>
  <si>
    <t>Készletértékesítés ellenéeréke</t>
  </si>
  <si>
    <t>B401</t>
  </si>
  <si>
    <t>Működési bevételek</t>
  </si>
  <si>
    <t>B4</t>
  </si>
  <si>
    <t>Talajterhelési díj</t>
  </si>
  <si>
    <t>B36</t>
  </si>
  <si>
    <t>Késdelmi és önellenőrzési pótlék</t>
  </si>
  <si>
    <t>Egyéb közhatalmi bevételek</t>
  </si>
  <si>
    <t>Tartózkodás után fizetett idegenforgalmi adó</t>
  </si>
  <si>
    <t>B355</t>
  </si>
  <si>
    <t xml:space="preserve">Egyéb áruhasználati és szolgáltatási adók </t>
  </si>
  <si>
    <t xml:space="preserve">Gépjárműadó </t>
  </si>
  <si>
    <t>B354</t>
  </si>
  <si>
    <t>Helyi iparűzési adó</t>
  </si>
  <si>
    <t>B351</t>
  </si>
  <si>
    <t>Értékesítési és forgalmi adók</t>
  </si>
  <si>
    <t xml:space="preserve">B351 </t>
  </si>
  <si>
    <t>Építményadó</t>
  </si>
  <si>
    <t xml:space="preserve">B34 </t>
  </si>
  <si>
    <t>Vagyoni tipusú adók</t>
  </si>
  <si>
    <t>Közhatalmi bevételek</t>
  </si>
  <si>
    <t>B3</t>
  </si>
  <si>
    <t>Fejezeti kezelésú előirányzatok EU-s programokra és azok hazai társfinanszírozása</t>
  </si>
  <si>
    <t>B16</t>
  </si>
  <si>
    <t>Társulások és költségvetési szerveik</t>
  </si>
  <si>
    <t>Helyi önkormányzatok és költségvetési szerveik</t>
  </si>
  <si>
    <t>Egyéb fejezeti kezelésú előirányzattól</t>
  </si>
  <si>
    <t>Elkülönített állami pénzalapok</t>
  </si>
  <si>
    <t>Egyéb működési célú támogatások bevételei ÁH-n belülről</t>
  </si>
  <si>
    <t xml:space="preserve">B16 </t>
  </si>
  <si>
    <t>Működési célú költségvetési támogatások és kiegészítő támogatások</t>
  </si>
  <si>
    <t>B115</t>
  </si>
  <si>
    <t xml:space="preserve">Települési önkormányzatok kulturális támogatása </t>
  </si>
  <si>
    <t>B114</t>
  </si>
  <si>
    <t>Szociális és gyermekjóléti feladatok támogatása</t>
  </si>
  <si>
    <t>B113</t>
  </si>
  <si>
    <t>Helyi önkormányzatok működésének általános támogatása</t>
  </si>
  <si>
    <t>B111</t>
  </si>
  <si>
    <t>Önkormányzatok müködési támogatásai</t>
  </si>
  <si>
    <t>B11</t>
  </si>
  <si>
    <t>Működési célú támogatások ÁH-n belülről</t>
  </si>
  <si>
    <t>B1</t>
  </si>
  <si>
    <t>MŰKÖDÉSI CÉLÚ BEVÉTELEK</t>
  </si>
  <si>
    <t>Hegyhátszentjakab Község Önkormányzata                                                                                                      2018. évi működési bevételei és kiadásai kiemelt előirányzatonként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</si>
</sst>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12" fillId="0" borderId="0"/>
    <xf numFmtId="0" fontId="12" fillId="0" borderId="0"/>
    <xf numFmtId="0" fontId="14" fillId="0" borderId="0"/>
    <xf numFmtId="0" fontId="12" fillId="0" borderId="0"/>
  </cellStyleXfs>
  <cellXfs count="97">
    <xf numFmtId="0" fontId="0" fillId="0" borderId="0" xfId="0"/>
    <xf numFmtId="3" fontId="3" fillId="0" borderId="1" xfId="0" applyNumberFormat="1" applyFont="1" applyBorder="1"/>
    <xf numFmtId="0" fontId="4" fillId="0" borderId="2" xfId="0" applyFont="1" applyBorder="1"/>
    <xf numFmtId="0" fontId="3" fillId="0" borderId="3" xfId="0" applyFont="1" applyBorder="1"/>
    <xf numFmtId="0" fontId="5" fillId="0" borderId="0" xfId="0" applyFont="1"/>
    <xf numFmtId="3" fontId="6" fillId="0" borderId="4" xfId="0" applyNumberFormat="1" applyFont="1" applyBorder="1"/>
    <xf numFmtId="0" fontId="7" fillId="0" borderId="5" xfId="0" applyFont="1" applyBorder="1"/>
    <xf numFmtId="0" fontId="6" fillId="0" borderId="6" xfId="0" applyFont="1" applyBorder="1"/>
    <xf numFmtId="3" fontId="4" fillId="0" borderId="7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right"/>
    </xf>
    <xf numFmtId="3" fontId="6" fillId="0" borderId="10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0" xfId="0" applyFont="1"/>
    <xf numFmtId="3" fontId="3" fillId="0" borderId="10" xfId="0" applyNumberFormat="1" applyFont="1" applyFill="1" applyBorder="1"/>
    <xf numFmtId="0" fontId="3" fillId="0" borderId="11" xfId="0" applyFont="1" applyFill="1" applyBorder="1" applyAlignment="1">
      <alignment wrapText="1"/>
    </xf>
    <xf numFmtId="0" fontId="3" fillId="0" borderId="12" xfId="0" applyFont="1" applyBorder="1" applyAlignment="1">
      <alignment horizontal="right"/>
    </xf>
    <xf numFmtId="3" fontId="4" fillId="0" borderId="10" xfId="0" applyNumberFormat="1" applyFont="1" applyFill="1" applyBorder="1"/>
    <xf numFmtId="0" fontId="4" fillId="0" borderId="11" xfId="0" applyFont="1" applyFill="1" applyBorder="1" applyAlignment="1">
      <alignment wrapText="1"/>
    </xf>
    <xf numFmtId="0" fontId="8" fillId="0" borderId="12" xfId="0" applyFont="1" applyBorder="1" applyAlignment="1">
      <alignment horizontal="right"/>
    </xf>
    <xf numFmtId="3" fontId="3" fillId="0" borderId="10" xfId="0" applyNumberFormat="1" applyFont="1" applyBorder="1"/>
    <xf numFmtId="0" fontId="3" fillId="0" borderId="11" xfId="0" applyFont="1" applyBorder="1" applyAlignment="1">
      <alignment wrapText="1"/>
    </xf>
    <xf numFmtId="3" fontId="8" fillId="0" borderId="10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 wrapText="1"/>
    </xf>
    <xf numFmtId="0" fontId="8" fillId="0" borderId="11" xfId="0" applyFont="1" applyFill="1" applyBorder="1" applyAlignment="1">
      <alignment horizontal="right" wrapText="1"/>
    </xf>
    <xf numFmtId="3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left" wrapText="1"/>
    </xf>
    <xf numFmtId="3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/>
    <xf numFmtId="0" fontId="9" fillId="0" borderId="0" xfId="0" applyFont="1"/>
    <xf numFmtId="0" fontId="3" fillId="0" borderId="11" xfId="0" applyFont="1" applyBorder="1"/>
    <xf numFmtId="3" fontId="6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7" xfId="0" applyFont="1" applyBorder="1"/>
    <xf numFmtId="0" fontId="4" fillId="0" borderId="16" xfId="0" applyFont="1" applyBorder="1" applyAlignment="1">
      <alignment horizontal="right"/>
    </xf>
    <xf numFmtId="3" fontId="4" fillId="0" borderId="17" xfId="0" applyNumberFormat="1" applyFont="1" applyBorder="1"/>
    <xf numFmtId="0" fontId="4" fillId="0" borderId="18" xfId="0" applyFont="1" applyBorder="1"/>
    <xf numFmtId="3" fontId="6" fillId="0" borderId="17" xfId="0" applyNumberFormat="1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1" xfId="0" applyFont="1" applyBorder="1" applyAlignment="1">
      <alignment wrapText="1"/>
    </xf>
    <xf numFmtId="3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0" xfId="0" applyFont="1"/>
    <xf numFmtId="3" fontId="4" fillId="0" borderId="17" xfId="0" applyNumberFormat="1" applyFont="1" applyBorder="1" applyAlignment="1">
      <alignment horizontal="right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3" fontId="4" fillId="0" borderId="17" xfId="0" applyNumberFormat="1" applyFont="1" applyFill="1" applyBorder="1"/>
    <xf numFmtId="0" fontId="4" fillId="0" borderId="18" xfId="0" applyFont="1" applyFill="1" applyBorder="1" applyAlignment="1">
      <alignment wrapText="1"/>
    </xf>
    <xf numFmtId="0" fontId="3" fillId="0" borderId="18" xfId="0" applyFont="1" applyBorder="1"/>
    <xf numFmtId="0" fontId="3" fillId="0" borderId="16" xfId="0" applyFont="1" applyBorder="1" applyAlignment="1">
      <alignment horizontal="left"/>
    </xf>
    <xf numFmtId="3" fontId="3" fillId="0" borderId="23" xfId="0" applyNumberFormat="1" applyFont="1" applyBorder="1" applyAlignment="1">
      <alignment horizontal="right"/>
    </xf>
    <xf numFmtId="0" fontId="3" fillId="0" borderId="24" xfId="0" applyFont="1" applyBorder="1"/>
    <xf numFmtId="0" fontId="3" fillId="0" borderId="25" xfId="0" applyFont="1" applyBorder="1"/>
    <xf numFmtId="3" fontId="6" fillId="0" borderId="20" xfId="0" applyNumberFormat="1" applyFont="1" applyBorder="1" applyAlignment="1">
      <alignment horizontal="right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</cellXfs>
  <cellStyles count="8">
    <cellStyle name="Ezres 2" xfId="1"/>
    <cellStyle name="Normál" xfId="0" builtinId="0"/>
    <cellStyle name="Normál 2" xfId="2"/>
    <cellStyle name="Normál 3" xfId="3"/>
    <cellStyle name="Normál 3 2" xfId="4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workbookViewId="0">
      <selection activeCell="C2" sqref="C2"/>
    </sheetView>
  </sheetViews>
  <sheetFormatPr defaultRowHeight="15"/>
  <cols>
    <col min="1" max="1" width="7.42578125" customWidth="1"/>
    <col min="2" max="2" width="50.85546875" customWidth="1"/>
    <col min="3" max="3" width="13.7109375" customWidth="1"/>
  </cols>
  <sheetData>
    <row r="1" spans="1:3">
      <c r="A1" s="52"/>
      <c r="B1" s="52"/>
      <c r="C1" s="51" t="s">
        <v>62</v>
      </c>
    </row>
    <row r="2" spans="1:3" ht="6.75" customHeight="1">
      <c r="A2" s="52"/>
      <c r="B2" s="52"/>
      <c r="C2" s="51"/>
    </row>
    <row r="3" spans="1:3" ht="31.5" customHeight="1">
      <c r="A3" s="56" t="s">
        <v>132</v>
      </c>
      <c r="B3" s="55"/>
      <c r="C3" s="55"/>
    </row>
    <row r="4" spans="1:3" ht="7.5" customHeight="1">
      <c r="A4" s="54"/>
      <c r="B4" s="53"/>
      <c r="C4" s="53"/>
    </row>
    <row r="5" spans="1:3" ht="15.75" thickBot="1">
      <c r="A5" s="52"/>
      <c r="B5" s="52"/>
      <c r="C5" s="51" t="s">
        <v>60</v>
      </c>
    </row>
    <row r="6" spans="1:3" ht="27" thickTop="1" thickBot="1">
      <c r="A6" s="50" t="s">
        <v>59</v>
      </c>
      <c r="B6" s="49" t="s">
        <v>58</v>
      </c>
      <c r="C6" s="48" t="s">
        <v>57</v>
      </c>
    </row>
    <row r="7" spans="1:3" ht="16.5" thickTop="1" thickBot="1">
      <c r="A7" s="96" t="s">
        <v>131</v>
      </c>
      <c r="B7" s="95"/>
      <c r="C7" s="94"/>
    </row>
    <row r="8" spans="1:3" ht="18" customHeight="1" thickTop="1" thickBot="1">
      <c r="A8" s="93" t="s">
        <v>130</v>
      </c>
      <c r="B8" s="92" t="s">
        <v>129</v>
      </c>
      <c r="C8" s="91">
        <f>SUM(C9+C14)</f>
        <v>38329</v>
      </c>
    </row>
    <row r="9" spans="1:3" ht="15.75" thickTop="1">
      <c r="A9" s="90" t="s">
        <v>128</v>
      </c>
      <c r="B9" s="89" t="s">
        <v>127</v>
      </c>
      <c r="C9" s="88">
        <f>SUM(C10:C13)</f>
        <v>28371</v>
      </c>
    </row>
    <row r="10" spans="1:3">
      <c r="A10" s="13" t="s">
        <v>126</v>
      </c>
      <c r="B10" s="12" t="s">
        <v>125</v>
      </c>
      <c r="C10" s="75">
        <v>19526</v>
      </c>
    </row>
    <row r="11" spans="1:3">
      <c r="A11" s="13" t="s">
        <v>124</v>
      </c>
      <c r="B11" s="12" t="s">
        <v>123</v>
      </c>
      <c r="C11" s="75">
        <v>5631</v>
      </c>
    </row>
    <row r="12" spans="1:3">
      <c r="A12" s="13" t="s">
        <v>122</v>
      </c>
      <c r="B12" s="12" t="s">
        <v>121</v>
      </c>
      <c r="C12" s="75">
        <v>1800</v>
      </c>
    </row>
    <row r="13" spans="1:3">
      <c r="A13" s="58" t="s">
        <v>120</v>
      </c>
      <c r="B13" s="60" t="s">
        <v>119</v>
      </c>
      <c r="C13" s="75">
        <v>1414</v>
      </c>
    </row>
    <row r="14" spans="1:3">
      <c r="A14" s="87" t="s">
        <v>118</v>
      </c>
      <c r="B14" s="86" t="s">
        <v>117</v>
      </c>
      <c r="C14" s="80">
        <f>SUM(C15:C19)</f>
        <v>9958</v>
      </c>
    </row>
    <row r="15" spans="1:3">
      <c r="A15" s="13" t="s">
        <v>112</v>
      </c>
      <c r="B15" s="30" t="s">
        <v>116</v>
      </c>
      <c r="C15" s="75">
        <v>2917</v>
      </c>
    </row>
    <row r="16" spans="1:3">
      <c r="A16" s="13" t="s">
        <v>112</v>
      </c>
      <c r="B16" s="30" t="s">
        <v>115</v>
      </c>
      <c r="C16" s="75">
        <f>12+134</f>
        <v>146</v>
      </c>
    </row>
    <row r="17" spans="1:3">
      <c r="A17" s="13" t="s">
        <v>112</v>
      </c>
      <c r="B17" s="22" t="s">
        <v>114</v>
      </c>
      <c r="C17" s="21">
        <v>300</v>
      </c>
    </row>
    <row r="18" spans="1:3">
      <c r="A18" s="58" t="s">
        <v>112</v>
      </c>
      <c r="B18" s="85" t="s">
        <v>113</v>
      </c>
      <c r="C18" s="84">
        <v>410</v>
      </c>
    </row>
    <row r="19" spans="1:3" ht="26.25">
      <c r="A19" s="58" t="s">
        <v>112</v>
      </c>
      <c r="B19" s="85" t="s">
        <v>111</v>
      </c>
      <c r="C19" s="84">
        <v>6185</v>
      </c>
    </row>
    <row r="20" spans="1:3" s="4" customFormat="1" ht="18" customHeight="1">
      <c r="A20" s="73" t="s">
        <v>110</v>
      </c>
      <c r="B20" s="72" t="s">
        <v>109</v>
      </c>
      <c r="C20" s="71">
        <f>C21+C23+C25+C26+C28</f>
        <v>6740</v>
      </c>
    </row>
    <row r="21" spans="1:3" s="74" customFormat="1">
      <c r="A21" s="82" t="s">
        <v>107</v>
      </c>
      <c r="B21" s="81" t="s">
        <v>108</v>
      </c>
      <c r="C21" s="80">
        <f>SUM(C22)</f>
        <v>1150</v>
      </c>
    </row>
    <row r="22" spans="1:3">
      <c r="A22" s="77" t="s">
        <v>107</v>
      </c>
      <c r="B22" s="76" t="s">
        <v>106</v>
      </c>
      <c r="C22" s="75">
        <v>1150</v>
      </c>
    </row>
    <row r="23" spans="1:3" s="83" customFormat="1">
      <c r="A23" s="82" t="s">
        <v>105</v>
      </c>
      <c r="B23" s="81" t="s">
        <v>104</v>
      </c>
      <c r="C23" s="80">
        <f>SUM(C24)</f>
        <v>3200</v>
      </c>
    </row>
    <row r="24" spans="1:3">
      <c r="A24" s="77" t="s">
        <v>103</v>
      </c>
      <c r="B24" s="76" t="s">
        <v>102</v>
      </c>
      <c r="C24" s="75">
        <v>3200</v>
      </c>
    </row>
    <row r="25" spans="1:3">
      <c r="A25" s="82" t="s">
        <v>101</v>
      </c>
      <c r="B25" s="81" t="s">
        <v>100</v>
      </c>
      <c r="C25" s="80">
        <v>850</v>
      </c>
    </row>
    <row r="26" spans="1:3">
      <c r="A26" s="82" t="s">
        <v>98</v>
      </c>
      <c r="B26" s="81" t="s">
        <v>99</v>
      </c>
      <c r="C26" s="80">
        <f>SUM(C27)</f>
        <v>1450</v>
      </c>
    </row>
    <row r="27" spans="1:3">
      <c r="A27" s="77" t="s">
        <v>98</v>
      </c>
      <c r="B27" s="76" t="s">
        <v>97</v>
      </c>
      <c r="C27" s="75">
        <v>1450</v>
      </c>
    </row>
    <row r="28" spans="1:3" s="74" customFormat="1">
      <c r="A28" s="79" t="s">
        <v>94</v>
      </c>
      <c r="B28" s="78" t="s">
        <v>96</v>
      </c>
      <c r="C28" s="32">
        <f>SUM(C29:C30)</f>
        <v>90</v>
      </c>
    </row>
    <row r="29" spans="1:3" s="74" customFormat="1">
      <c r="A29" s="77" t="s">
        <v>94</v>
      </c>
      <c r="B29" s="76" t="s">
        <v>95</v>
      </c>
      <c r="C29" s="75">
        <v>10</v>
      </c>
    </row>
    <row r="30" spans="1:3" s="74" customFormat="1">
      <c r="A30" s="77" t="s">
        <v>94</v>
      </c>
      <c r="B30" s="76" t="s">
        <v>93</v>
      </c>
      <c r="C30" s="75">
        <v>80</v>
      </c>
    </row>
    <row r="31" spans="1:3" s="4" customFormat="1" ht="18" customHeight="1">
      <c r="A31" s="73" t="s">
        <v>92</v>
      </c>
      <c r="B31" s="72" t="s">
        <v>91</v>
      </c>
      <c r="C31" s="71">
        <f>SUM(C32:C37)</f>
        <v>2249</v>
      </c>
    </row>
    <row r="32" spans="1:3">
      <c r="A32" s="70" t="s">
        <v>90</v>
      </c>
      <c r="B32" s="69" t="s">
        <v>89</v>
      </c>
      <c r="C32" s="68">
        <v>0</v>
      </c>
    </row>
    <row r="33" spans="1:3">
      <c r="A33" s="44" t="s">
        <v>88</v>
      </c>
      <c r="B33" s="43" t="s">
        <v>87</v>
      </c>
      <c r="C33" s="29">
        <v>1282</v>
      </c>
    </row>
    <row r="34" spans="1:3">
      <c r="A34" s="44" t="s">
        <v>86</v>
      </c>
      <c r="B34" s="66" t="s">
        <v>85</v>
      </c>
      <c r="C34" s="65">
        <v>700</v>
      </c>
    </row>
    <row r="35" spans="1:3">
      <c r="A35" s="44" t="s">
        <v>84</v>
      </c>
      <c r="B35" s="43" t="s">
        <v>83</v>
      </c>
      <c r="C35" s="29">
        <v>239</v>
      </c>
    </row>
    <row r="36" spans="1:3">
      <c r="A36" s="44" t="s">
        <v>82</v>
      </c>
      <c r="B36" s="43" t="s">
        <v>81</v>
      </c>
      <c r="C36" s="29">
        <v>1</v>
      </c>
    </row>
    <row r="37" spans="1:3">
      <c r="A37" s="67" t="s">
        <v>80</v>
      </c>
      <c r="B37" s="66" t="s">
        <v>79</v>
      </c>
      <c r="C37" s="65">
        <v>27</v>
      </c>
    </row>
    <row r="38" spans="1:3" s="4" customFormat="1" ht="15.75">
      <c r="A38" s="39" t="s">
        <v>78</v>
      </c>
      <c r="B38" s="64" t="s">
        <v>77</v>
      </c>
      <c r="C38" s="14">
        <v>0</v>
      </c>
    </row>
    <row r="39" spans="1:3" s="4" customFormat="1" ht="18" customHeight="1">
      <c r="A39" s="63" t="s">
        <v>76</v>
      </c>
      <c r="B39" s="62" t="s">
        <v>75</v>
      </c>
      <c r="C39" s="61">
        <f>C40+C41+C42+C43+C44</f>
        <v>6525</v>
      </c>
    </row>
    <row r="40" spans="1:3">
      <c r="A40" s="58" t="s">
        <v>74</v>
      </c>
      <c r="B40" s="60" t="s">
        <v>73</v>
      </c>
      <c r="C40" s="59">
        <v>6525</v>
      </c>
    </row>
    <row r="41" spans="1:3">
      <c r="A41" s="58" t="s">
        <v>72</v>
      </c>
      <c r="B41" s="12" t="s">
        <v>71</v>
      </c>
      <c r="C41" s="11">
        <v>0</v>
      </c>
    </row>
    <row r="42" spans="1:3">
      <c r="A42" s="58" t="s">
        <v>70</v>
      </c>
      <c r="B42" s="12" t="s">
        <v>69</v>
      </c>
      <c r="C42" s="11">
        <v>0</v>
      </c>
    </row>
    <row r="43" spans="1:3">
      <c r="A43" s="58" t="s">
        <v>68</v>
      </c>
      <c r="B43" s="12" t="s">
        <v>67</v>
      </c>
      <c r="C43" s="11">
        <v>0</v>
      </c>
    </row>
    <row r="44" spans="1:3" ht="15.75" thickBot="1">
      <c r="A44" s="58" t="s">
        <v>66</v>
      </c>
      <c r="B44" s="9" t="s">
        <v>65</v>
      </c>
      <c r="C44" s="57">
        <v>0</v>
      </c>
    </row>
    <row r="45" spans="1:3" s="4" customFormat="1" ht="19.5" customHeight="1" thickTop="1" thickBot="1">
      <c r="A45" s="7" t="s">
        <v>64</v>
      </c>
      <c r="B45" s="6"/>
      <c r="C45" s="5">
        <f>C39+C38+C31+C20+C8</f>
        <v>53843</v>
      </c>
    </row>
    <row r="46" spans="1:3" ht="18" customHeight="1" thickTop="1" thickBot="1">
      <c r="A46" s="3" t="s">
        <v>63</v>
      </c>
      <c r="B46" s="2"/>
      <c r="C46" s="1">
        <v>19476</v>
      </c>
    </row>
    <row r="47" spans="1:3" ht="15.75" thickTop="1"/>
    <row r="49" spans="1:3">
      <c r="A49" s="52"/>
      <c r="B49" s="52"/>
      <c r="C49" s="51" t="s">
        <v>62</v>
      </c>
    </row>
    <row r="50" spans="1:3">
      <c r="A50" s="52"/>
      <c r="B50" s="52"/>
      <c r="C50" s="51"/>
    </row>
    <row r="51" spans="1:3" ht="33" customHeight="1">
      <c r="A51" s="56" t="s">
        <v>61</v>
      </c>
      <c r="B51" s="55"/>
      <c r="C51" s="55"/>
    </row>
    <row r="52" spans="1:3" ht="15" customHeight="1">
      <c r="A52" s="54"/>
      <c r="B52" s="53"/>
      <c r="C52" s="53"/>
    </row>
    <row r="53" spans="1:3" ht="15.75" thickBot="1">
      <c r="A53" s="52"/>
      <c r="B53" s="52"/>
      <c r="C53" s="51" t="s">
        <v>60</v>
      </c>
    </row>
    <row r="54" spans="1:3" ht="27" thickTop="1" thickBot="1">
      <c r="A54" s="50" t="s">
        <v>59</v>
      </c>
      <c r="B54" s="49" t="s">
        <v>58</v>
      </c>
      <c r="C54" s="48" t="s">
        <v>57</v>
      </c>
    </row>
    <row r="55" spans="1:3" ht="15.75" thickTop="1">
      <c r="A55" s="47" t="s">
        <v>56</v>
      </c>
      <c r="B55" s="46"/>
      <c r="C55" s="45"/>
    </row>
    <row r="56" spans="1:3" s="4" customFormat="1" ht="18" customHeight="1">
      <c r="A56" s="42" t="s">
        <v>55</v>
      </c>
      <c r="B56" s="41" t="s">
        <v>54</v>
      </c>
      <c r="C56" s="36">
        <f>SUM(C57:C62)</f>
        <v>14265</v>
      </c>
    </row>
    <row r="57" spans="1:3" s="4" customFormat="1" ht="15" customHeight="1">
      <c r="A57" s="44" t="s">
        <v>53</v>
      </c>
      <c r="B57" s="43" t="s">
        <v>52</v>
      </c>
      <c r="C57" s="29">
        <v>7951</v>
      </c>
    </row>
    <row r="58" spans="1:3" s="4" customFormat="1" ht="15" customHeight="1">
      <c r="A58" s="44" t="s">
        <v>51</v>
      </c>
      <c r="B58" s="43" t="s">
        <v>50</v>
      </c>
      <c r="C58" s="29">
        <v>273</v>
      </c>
    </row>
    <row r="59" spans="1:3" s="4" customFormat="1" ht="15" customHeight="1">
      <c r="A59" s="44" t="s">
        <v>49</v>
      </c>
      <c r="B59" s="43" t="s">
        <v>48</v>
      </c>
      <c r="C59" s="29">
        <v>55</v>
      </c>
    </row>
    <row r="60" spans="1:3" s="4" customFormat="1" ht="15" customHeight="1">
      <c r="A60" s="44" t="s">
        <v>47</v>
      </c>
      <c r="B60" s="43" t="s">
        <v>46</v>
      </c>
      <c r="C60" s="29">
        <v>4818</v>
      </c>
    </row>
    <row r="61" spans="1:3" s="4" customFormat="1" ht="15" customHeight="1">
      <c r="A61" s="44" t="s">
        <v>45</v>
      </c>
      <c r="B61" s="43" t="s">
        <v>44</v>
      </c>
      <c r="C61" s="29">
        <v>168</v>
      </c>
    </row>
    <row r="62" spans="1:3" s="4" customFormat="1" ht="15" customHeight="1">
      <c r="A62" s="44" t="s">
        <v>43</v>
      </c>
      <c r="B62" s="43" t="s">
        <v>42</v>
      </c>
      <c r="C62" s="29">
        <v>1000</v>
      </c>
    </row>
    <row r="63" spans="1:3" s="4" customFormat="1" ht="18" customHeight="1">
      <c r="A63" s="42" t="s">
        <v>41</v>
      </c>
      <c r="B63" s="41" t="s">
        <v>40</v>
      </c>
      <c r="C63" s="36">
        <v>2620</v>
      </c>
    </row>
    <row r="64" spans="1:3" s="4" customFormat="1" ht="18" customHeight="1">
      <c r="A64" s="16" t="s">
        <v>39</v>
      </c>
      <c r="B64" s="40" t="s">
        <v>38</v>
      </c>
      <c r="C64" s="36">
        <v>23478</v>
      </c>
    </row>
    <row r="65" spans="1:3" s="4" customFormat="1" ht="18" customHeight="1">
      <c r="A65" s="39" t="s">
        <v>37</v>
      </c>
      <c r="B65" s="38" t="s">
        <v>36</v>
      </c>
      <c r="C65" s="36">
        <f>SUM(C66:C68)</f>
        <v>910</v>
      </c>
    </row>
    <row r="66" spans="1:3" s="4" customFormat="1" ht="18" customHeight="1">
      <c r="A66" s="13" t="s">
        <v>35</v>
      </c>
      <c r="B66" s="37" t="s">
        <v>34</v>
      </c>
      <c r="C66" s="29">
        <v>12</v>
      </c>
    </row>
    <row r="67" spans="1:3">
      <c r="A67" s="13" t="s">
        <v>32</v>
      </c>
      <c r="B67" s="12" t="s">
        <v>33</v>
      </c>
      <c r="C67" s="29">
        <v>558</v>
      </c>
    </row>
    <row r="68" spans="1:3">
      <c r="A68" s="13" t="s">
        <v>32</v>
      </c>
      <c r="B68" s="12" t="s">
        <v>31</v>
      </c>
      <c r="C68" s="29">
        <v>340</v>
      </c>
    </row>
    <row r="69" spans="1:3" s="4" customFormat="1" ht="15.75">
      <c r="A69" s="16" t="s">
        <v>30</v>
      </c>
      <c r="B69" s="15" t="s">
        <v>29</v>
      </c>
      <c r="C69" s="36">
        <f>C71+C79+C82</f>
        <v>30972</v>
      </c>
    </row>
    <row r="70" spans="1:3" s="34" customFormat="1" ht="15" customHeight="1">
      <c r="A70" s="20" t="s">
        <v>28</v>
      </c>
      <c r="B70" s="35" t="s">
        <v>27</v>
      </c>
      <c r="C70" s="32">
        <v>0</v>
      </c>
    </row>
    <row r="71" spans="1:3" ht="15" customHeight="1">
      <c r="A71" s="20" t="s">
        <v>26</v>
      </c>
      <c r="B71" s="33" t="s">
        <v>25</v>
      </c>
      <c r="C71" s="32">
        <f>C72+C74</f>
        <v>877</v>
      </c>
    </row>
    <row r="72" spans="1:3" ht="15" customHeight="1">
      <c r="A72" s="23"/>
      <c r="B72" s="31" t="s">
        <v>24</v>
      </c>
      <c r="C72" s="29">
        <f>SUM(C73:C73)</f>
        <v>35</v>
      </c>
    </row>
    <row r="73" spans="1:3" ht="15" customHeight="1">
      <c r="A73" s="23"/>
      <c r="B73" s="27" t="s">
        <v>23</v>
      </c>
      <c r="C73" s="26">
        <v>35</v>
      </c>
    </row>
    <row r="74" spans="1:3" ht="15" customHeight="1">
      <c r="A74" s="23"/>
      <c r="B74" s="30" t="s">
        <v>22</v>
      </c>
      <c r="C74" s="29">
        <f>C75+C76+C77+C78</f>
        <v>842</v>
      </c>
    </row>
    <row r="75" spans="1:3" ht="15" customHeight="1">
      <c r="A75" s="23"/>
      <c r="B75" s="27" t="s">
        <v>21</v>
      </c>
      <c r="C75" s="26">
        <v>0</v>
      </c>
    </row>
    <row r="76" spans="1:3" ht="15" customHeight="1">
      <c r="A76" s="23"/>
      <c r="B76" s="27" t="s">
        <v>20</v>
      </c>
      <c r="C76" s="26">
        <v>585</v>
      </c>
    </row>
    <row r="77" spans="1:3" ht="15" customHeight="1">
      <c r="A77" s="23"/>
      <c r="B77" s="28" t="s">
        <v>19</v>
      </c>
      <c r="C77" s="26">
        <v>228</v>
      </c>
    </row>
    <row r="78" spans="1:3" ht="15" customHeight="1">
      <c r="A78" s="13"/>
      <c r="B78" s="27" t="s">
        <v>18</v>
      </c>
      <c r="C78" s="26">
        <v>29</v>
      </c>
    </row>
    <row r="79" spans="1:3" ht="15" customHeight="1">
      <c r="A79" s="20" t="s">
        <v>17</v>
      </c>
      <c r="B79" s="25" t="s">
        <v>16</v>
      </c>
      <c r="C79" s="24">
        <f>SUM(C80:C81)</f>
        <v>1906</v>
      </c>
    </row>
    <row r="80" spans="1:3" ht="15" customHeight="1">
      <c r="A80" s="23"/>
      <c r="B80" s="22" t="s">
        <v>15</v>
      </c>
      <c r="C80" s="21">
        <v>1020</v>
      </c>
    </row>
    <row r="81" spans="1:3" ht="15" customHeight="1">
      <c r="A81" s="23"/>
      <c r="B81" s="22" t="s">
        <v>14</v>
      </c>
      <c r="C81" s="21">
        <v>886</v>
      </c>
    </row>
    <row r="82" spans="1:3" s="17" customFormat="1">
      <c r="A82" s="20" t="s">
        <v>13</v>
      </c>
      <c r="B82" s="19" t="s">
        <v>12</v>
      </c>
      <c r="C82" s="18">
        <v>28189</v>
      </c>
    </row>
    <row r="83" spans="1:3" s="4" customFormat="1" ht="18" customHeight="1">
      <c r="A83" s="16" t="s">
        <v>11</v>
      </c>
      <c r="B83" s="15" t="s">
        <v>10</v>
      </c>
      <c r="C83" s="14">
        <f>C84+C85+C87</f>
        <v>1074</v>
      </c>
    </row>
    <row r="84" spans="1:3">
      <c r="A84" s="13" t="s">
        <v>9</v>
      </c>
      <c r="B84" s="12" t="s">
        <v>8</v>
      </c>
      <c r="C84" s="11">
        <v>0</v>
      </c>
    </row>
    <row r="85" spans="1:3">
      <c r="A85" s="13" t="s">
        <v>7</v>
      </c>
      <c r="B85" s="12" t="s">
        <v>6</v>
      </c>
      <c r="C85" s="11">
        <v>0</v>
      </c>
    </row>
    <row r="86" spans="1:3">
      <c r="A86" s="13" t="s">
        <v>5</v>
      </c>
      <c r="B86" s="12" t="s">
        <v>4</v>
      </c>
      <c r="C86" s="11">
        <v>0</v>
      </c>
    </row>
    <row r="87" spans="1:3" ht="15.75" thickBot="1">
      <c r="A87" s="10" t="s">
        <v>3</v>
      </c>
      <c r="B87" s="9" t="s">
        <v>2</v>
      </c>
      <c r="C87" s="8">
        <v>1074</v>
      </c>
    </row>
    <row r="88" spans="1:3" s="4" customFormat="1" ht="19.5" customHeight="1" thickTop="1" thickBot="1">
      <c r="A88" s="7" t="s">
        <v>1</v>
      </c>
      <c r="B88" s="6"/>
      <c r="C88" s="5">
        <f>C83+C69+C65+C64+C63+C56</f>
        <v>73319</v>
      </c>
    </row>
    <row r="89" spans="1:3" ht="18" customHeight="1" thickTop="1" thickBot="1">
      <c r="A89" s="3" t="s">
        <v>0</v>
      </c>
      <c r="B89" s="2"/>
      <c r="C89" s="1">
        <v>0</v>
      </c>
    </row>
    <row r="90" spans="1:3" ht="15.75" thickTop="1"/>
  </sheetData>
  <mergeCells count="2">
    <mergeCell ref="A3:C3"/>
    <mergeCell ref="A51:C51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Műk.b-k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2019-03-28T07:02:16Z</dcterms:created>
  <dcterms:modified xsi:type="dcterms:W3CDTF">2019-03-28T07:03:44Z</dcterms:modified>
</cp:coreProperties>
</file>