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00" windowHeight="7545" firstSheet="5" activeTab="14"/>
  </bookViews>
  <sheets>
    <sheet name="Kiad" sheetId="4" r:id="rId1"/>
    <sheet name="Bev" sheetId="5" r:id="rId2"/>
    <sheet name="K-cofog" sheetId="8" r:id="rId3"/>
    <sheet name="B-cofog" sheetId="9" r:id="rId4"/>
    <sheet name="Maradvány" sheetId="10" r:id="rId5"/>
    <sheet name="Mérleg" sheetId="11" r:id="rId6"/>
    <sheet name="EK" sheetId="12" r:id="rId7"/>
    <sheet name="ÉV" sheetId="13" r:id="rId8"/>
    <sheet name="TE Állomány" sheetId="14" r:id="rId9"/>
    <sheet name="Vagyon" sheetId="16" r:id="rId10"/>
    <sheet name="Pénzeszközök" sheetId="17" r:id="rId11"/>
    <sheet name="Konsz K" sheetId="18" r:id="rId12"/>
    <sheet name="Konsz B" sheetId="19" r:id="rId13"/>
    <sheet name="Konsz Mérleg" sheetId="20" r:id="rId14"/>
    <sheet name="Konsz EK" sheetId="21" r:id="rId15"/>
  </sheets>
  <calcPr calcId="125725"/>
</workbook>
</file>

<file path=xl/calcChain.xml><?xml version="1.0" encoding="utf-8"?>
<calcChain xmlns="http://schemas.openxmlformats.org/spreadsheetml/2006/main">
  <c r="C58" i="19"/>
  <c r="C85" i="18"/>
  <c r="D85"/>
  <c r="E85"/>
  <c r="C86"/>
  <c r="D86"/>
  <c r="E86"/>
  <c r="C87"/>
  <c r="C88"/>
  <c r="C89" s="1"/>
  <c r="D87"/>
  <c r="D88" s="1"/>
  <c r="D89" s="1"/>
  <c r="E87"/>
  <c r="E88"/>
  <c r="E89" s="1"/>
  <c r="C6"/>
  <c r="D6"/>
  <c r="E6"/>
  <c r="C7"/>
  <c r="D7"/>
  <c r="E7"/>
  <c r="C8"/>
  <c r="D8"/>
  <c r="E8"/>
  <c r="C9"/>
  <c r="D9"/>
  <c r="E9"/>
  <c r="C10"/>
  <c r="D10"/>
  <c r="E10"/>
  <c r="C11"/>
  <c r="D11"/>
  <c r="E11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  <c r="C21"/>
  <c r="D21"/>
  <c r="E21"/>
  <c r="C22"/>
  <c r="D22"/>
  <c r="E22"/>
  <c r="C23"/>
  <c r="D23"/>
  <c r="E23"/>
  <c r="C24"/>
  <c r="D24"/>
  <c r="E24"/>
  <c r="C25"/>
  <c r="D25"/>
  <c r="E25"/>
  <c r="C26"/>
  <c r="D26"/>
  <c r="E26"/>
  <c r="C27"/>
  <c r="D27"/>
  <c r="E27"/>
  <c r="C28"/>
  <c r="D28"/>
  <c r="E28"/>
  <c r="C29"/>
  <c r="D29"/>
  <c r="E29"/>
  <c r="C30"/>
  <c r="D30"/>
  <c r="E30"/>
  <c r="C31"/>
  <c r="D31"/>
  <c r="E31"/>
  <c r="C32"/>
  <c r="D32"/>
  <c r="E32"/>
  <c r="C33"/>
  <c r="D33"/>
  <c r="E33"/>
  <c r="C34"/>
  <c r="D34"/>
  <c r="E34"/>
  <c r="C35"/>
  <c r="D35"/>
  <c r="E35"/>
  <c r="C36"/>
  <c r="D36"/>
  <c r="E36"/>
  <c r="C37"/>
  <c r="D37"/>
  <c r="E37"/>
  <c r="C38"/>
  <c r="D38"/>
  <c r="E38"/>
  <c r="C39"/>
  <c r="D39"/>
  <c r="E39"/>
  <c r="C40"/>
  <c r="D40"/>
  <c r="E40"/>
  <c r="C41"/>
  <c r="D41"/>
  <c r="E41"/>
  <c r="C42"/>
  <c r="D42"/>
  <c r="E42"/>
  <c r="C43"/>
  <c r="D43"/>
  <c r="E43"/>
  <c r="C44"/>
  <c r="D44"/>
  <c r="E44"/>
  <c r="C45"/>
  <c r="D45"/>
  <c r="E45"/>
  <c r="C46"/>
  <c r="D46"/>
  <c r="E46"/>
  <c r="C47"/>
  <c r="D47"/>
  <c r="E47"/>
  <c r="C48"/>
  <c r="D48"/>
  <c r="E48"/>
  <c r="C49"/>
  <c r="D49"/>
  <c r="E49"/>
  <c r="C50"/>
  <c r="D50"/>
  <c r="E50"/>
  <c r="C51"/>
  <c r="D51"/>
  <c r="E51"/>
  <c r="C52"/>
  <c r="D52"/>
  <c r="E52"/>
  <c r="C53"/>
  <c r="D53"/>
  <c r="E53"/>
  <c r="C54"/>
  <c r="D54"/>
  <c r="E54"/>
  <c r="C55"/>
  <c r="D55"/>
  <c r="E55"/>
  <c r="C56"/>
  <c r="D56"/>
  <c r="E56"/>
  <c r="C57"/>
  <c r="D57"/>
  <c r="E57"/>
  <c r="C58"/>
  <c r="D58"/>
  <c r="E58"/>
  <c r="C59"/>
  <c r="D59"/>
  <c r="E59"/>
  <c r="C60"/>
  <c r="D60"/>
  <c r="E60"/>
  <c r="C61"/>
  <c r="D61"/>
  <c r="E61"/>
  <c r="C62"/>
  <c r="D62"/>
  <c r="E62"/>
  <c r="C63"/>
  <c r="D63"/>
  <c r="E63"/>
  <c r="C64"/>
  <c r="D64"/>
  <c r="E64"/>
  <c r="C65"/>
  <c r="D65"/>
  <c r="E65"/>
  <c r="C66"/>
  <c r="D66"/>
  <c r="E66"/>
  <c r="C67"/>
  <c r="D67"/>
  <c r="E67"/>
  <c r="C68"/>
  <c r="D68"/>
  <c r="E68"/>
  <c r="C69"/>
  <c r="D69"/>
  <c r="E69"/>
  <c r="C70"/>
  <c r="D70"/>
  <c r="E70"/>
  <c r="C71"/>
  <c r="D71"/>
  <c r="E71"/>
  <c r="C72"/>
  <c r="D72"/>
  <c r="E72"/>
  <c r="C73"/>
  <c r="D73"/>
  <c r="E73"/>
  <c r="C74"/>
  <c r="D74"/>
  <c r="E74"/>
  <c r="C75"/>
  <c r="D75"/>
  <c r="E75"/>
  <c r="C76"/>
  <c r="D76"/>
  <c r="E76"/>
  <c r="C77"/>
  <c r="D77"/>
  <c r="E77"/>
  <c r="C78"/>
  <c r="D78"/>
  <c r="E78"/>
  <c r="C79"/>
  <c r="D79"/>
  <c r="E79"/>
  <c r="C80"/>
  <c r="D80"/>
  <c r="E80"/>
  <c r="C81"/>
  <c r="D81"/>
  <c r="E81"/>
  <c r="C82"/>
  <c r="D82"/>
  <c r="E82"/>
  <c r="C83"/>
  <c r="D83"/>
  <c r="E83"/>
  <c r="E5"/>
  <c r="D5"/>
  <c r="C5"/>
  <c r="C52" i="19"/>
  <c r="D52"/>
  <c r="E52"/>
  <c r="C53"/>
  <c r="D53"/>
  <c r="E53"/>
  <c r="E57" s="1"/>
  <c r="E58" s="1"/>
  <c r="C54"/>
  <c r="D54"/>
  <c r="E54"/>
  <c r="C55"/>
  <c r="D55"/>
  <c r="E55"/>
  <c r="C56"/>
  <c r="D56"/>
  <c r="D57" s="1"/>
  <c r="D58" s="1"/>
  <c r="E56"/>
  <c r="C6"/>
  <c r="D6"/>
  <c r="E6"/>
  <c r="C7"/>
  <c r="D7"/>
  <c r="E7"/>
  <c r="C8"/>
  <c r="D8"/>
  <c r="E8"/>
  <c r="C9"/>
  <c r="D9"/>
  <c r="E9"/>
  <c r="C10"/>
  <c r="D10"/>
  <c r="E10"/>
  <c r="C11"/>
  <c r="D11"/>
  <c r="E11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  <c r="C21"/>
  <c r="D21"/>
  <c r="E21"/>
  <c r="C22"/>
  <c r="D22"/>
  <c r="E22"/>
  <c r="C23"/>
  <c r="D23"/>
  <c r="E23"/>
  <c r="C24"/>
  <c r="D24"/>
  <c r="E24"/>
  <c r="C25"/>
  <c r="D25"/>
  <c r="E25"/>
  <c r="C26"/>
  <c r="D26"/>
  <c r="E26"/>
  <c r="C27"/>
  <c r="D27"/>
  <c r="E27"/>
  <c r="C28"/>
  <c r="D28"/>
  <c r="E28"/>
  <c r="C29"/>
  <c r="D29"/>
  <c r="E29"/>
  <c r="C30"/>
  <c r="D30"/>
  <c r="E30"/>
  <c r="C31"/>
  <c r="D31"/>
  <c r="E31"/>
  <c r="C32"/>
  <c r="D32"/>
  <c r="E32"/>
  <c r="C33"/>
  <c r="D33"/>
  <c r="E33"/>
  <c r="C34"/>
  <c r="D34"/>
  <c r="E34"/>
  <c r="C35"/>
  <c r="D35"/>
  <c r="E35"/>
  <c r="C36"/>
  <c r="D36"/>
  <c r="E36"/>
  <c r="C37"/>
  <c r="D37"/>
  <c r="E37"/>
  <c r="C38"/>
  <c r="D38"/>
  <c r="E38"/>
  <c r="C39"/>
  <c r="D39"/>
  <c r="E39"/>
  <c r="C40"/>
  <c r="D40"/>
  <c r="E40"/>
  <c r="C41"/>
  <c r="D41"/>
  <c r="E41"/>
  <c r="C42"/>
  <c r="D42"/>
  <c r="E42"/>
  <c r="C43"/>
  <c r="D43"/>
  <c r="E43"/>
  <c r="C44"/>
  <c r="D44"/>
  <c r="E44"/>
  <c r="C45"/>
  <c r="D45"/>
  <c r="E45"/>
  <c r="C46"/>
  <c r="D46"/>
  <c r="E46"/>
  <c r="C47"/>
  <c r="D47"/>
  <c r="E47"/>
  <c r="C48"/>
  <c r="D48"/>
  <c r="E48"/>
  <c r="C49"/>
  <c r="D49"/>
  <c r="E49"/>
  <c r="C50"/>
  <c r="D50"/>
  <c r="E50"/>
  <c r="E5"/>
  <c r="D5"/>
  <c r="C5"/>
  <c r="C6" i="20"/>
  <c r="D6"/>
  <c r="E6"/>
  <c r="C7"/>
  <c r="D7"/>
  <c r="E7"/>
  <c r="C8"/>
  <c r="D8"/>
  <c r="E8"/>
  <c r="C9"/>
  <c r="D9"/>
  <c r="E9"/>
  <c r="C10"/>
  <c r="D10"/>
  <c r="E10"/>
  <c r="C11"/>
  <c r="D11"/>
  <c r="E11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  <c r="C21"/>
  <c r="D21"/>
  <c r="E21"/>
  <c r="C22"/>
  <c r="D22"/>
  <c r="E22"/>
  <c r="C23"/>
  <c r="D23"/>
  <c r="E23"/>
  <c r="C24"/>
  <c r="D24"/>
  <c r="E24"/>
  <c r="C25"/>
  <c r="D25"/>
  <c r="E25"/>
  <c r="C26"/>
  <c r="D26"/>
  <c r="E26"/>
  <c r="C27"/>
  <c r="D27"/>
  <c r="E27"/>
  <c r="C28"/>
  <c r="D28"/>
  <c r="E28"/>
  <c r="C29"/>
  <c r="D29"/>
  <c r="E29"/>
  <c r="C30"/>
  <c r="D30"/>
  <c r="E30"/>
  <c r="C31"/>
  <c r="D31"/>
  <c r="E31"/>
  <c r="C32"/>
  <c r="D32"/>
  <c r="E32"/>
  <c r="C33"/>
  <c r="D33"/>
  <c r="E33"/>
  <c r="C34"/>
  <c r="D34"/>
  <c r="E34"/>
  <c r="C35"/>
  <c r="D35"/>
  <c r="E35"/>
  <c r="C36"/>
  <c r="D36"/>
  <c r="E36"/>
  <c r="C37"/>
  <c r="D37"/>
  <c r="E37"/>
  <c r="C38"/>
  <c r="D38"/>
  <c r="E38"/>
  <c r="C39"/>
  <c r="D39"/>
  <c r="E39"/>
  <c r="C40"/>
  <c r="D40"/>
  <c r="E40"/>
  <c r="C41"/>
  <c r="D41"/>
  <c r="E41"/>
  <c r="C42"/>
  <c r="D42"/>
  <c r="E42"/>
  <c r="C43"/>
  <c r="D43"/>
  <c r="E43"/>
  <c r="C44"/>
  <c r="D44"/>
  <c r="E44"/>
  <c r="C45"/>
  <c r="D45"/>
  <c r="E45"/>
  <c r="C46"/>
  <c r="D46"/>
  <c r="E46"/>
  <c r="C47"/>
  <c r="D47"/>
  <c r="E47"/>
  <c r="C48"/>
  <c r="D48"/>
  <c r="E48"/>
  <c r="C49"/>
  <c r="D49"/>
  <c r="E49"/>
  <c r="C50"/>
  <c r="D50"/>
  <c r="E50"/>
  <c r="C51"/>
  <c r="D51"/>
  <c r="E51"/>
  <c r="C52"/>
  <c r="D52"/>
  <c r="E52"/>
  <c r="C53"/>
  <c r="D53"/>
  <c r="E53"/>
  <c r="C54"/>
  <c r="D54"/>
  <c r="E54"/>
  <c r="C55"/>
  <c r="D55"/>
  <c r="E55"/>
  <c r="C56"/>
  <c r="D56"/>
  <c r="E56"/>
  <c r="C57"/>
  <c r="D57"/>
  <c r="E57"/>
  <c r="C58"/>
  <c r="D58"/>
  <c r="E58"/>
  <c r="C59"/>
  <c r="D59"/>
  <c r="E59"/>
  <c r="C60"/>
  <c r="D60"/>
  <c r="E60"/>
  <c r="C61"/>
  <c r="D61"/>
  <c r="E61"/>
  <c r="C62"/>
  <c r="D62"/>
  <c r="E62"/>
  <c r="C63"/>
  <c r="D63"/>
  <c r="E63"/>
  <c r="C64"/>
  <c r="D64"/>
  <c r="E64"/>
  <c r="C65"/>
  <c r="D65"/>
  <c r="E65"/>
  <c r="C66"/>
  <c r="D66"/>
  <c r="E66"/>
  <c r="C67"/>
  <c r="D67"/>
  <c r="E67"/>
  <c r="C68"/>
  <c r="D68"/>
  <c r="E68"/>
  <c r="C69"/>
  <c r="D69"/>
  <c r="E69"/>
  <c r="C70"/>
  <c r="D70"/>
  <c r="E70"/>
  <c r="C71"/>
  <c r="D71"/>
  <c r="E71"/>
  <c r="C72"/>
  <c r="D72"/>
  <c r="E72"/>
  <c r="C73"/>
  <c r="D73"/>
  <c r="E73"/>
  <c r="C74"/>
  <c r="D74"/>
  <c r="E74"/>
  <c r="C75"/>
  <c r="D75"/>
  <c r="E75"/>
  <c r="C76"/>
  <c r="D76"/>
  <c r="E76"/>
  <c r="C77"/>
  <c r="D77"/>
  <c r="E77"/>
  <c r="C78"/>
  <c r="D78"/>
  <c r="E78"/>
  <c r="C79"/>
  <c r="D79"/>
  <c r="E79"/>
  <c r="C80"/>
  <c r="D80"/>
  <c r="E80"/>
  <c r="C81"/>
  <c r="D81"/>
  <c r="E81"/>
  <c r="C82"/>
  <c r="D82"/>
  <c r="E82"/>
  <c r="C83"/>
  <c r="D83"/>
  <c r="E83"/>
  <c r="C84"/>
  <c r="D84"/>
  <c r="E84"/>
  <c r="C85"/>
  <c r="D85"/>
  <c r="E85"/>
  <c r="C86"/>
  <c r="D86"/>
  <c r="E86"/>
  <c r="C87"/>
  <c r="D87"/>
  <c r="E87"/>
  <c r="C88"/>
  <c r="D88"/>
  <c r="E88"/>
  <c r="C89"/>
  <c r="D89"/>
  <c r="E89"/>
  <c r="C90"/>
  <c r="D90"/>
  <c r="E90"/>
  <c r="C91"/>
  <c r="D91"/>
  <c r="E91"/>
  <c r="C92"/>
  <c r="D92"/>
  <c r="E92"/>
  <c r="C93"/>
  <c r="D93"/>
  <c r="E93"/>
  <c r="C94"/>
  <c r="D94"/>
  <c r="E94"/>
  <c r="C95"/>
  <c r="D95"/>
  <c r="E95"/>
  <c r="C96"/>
  <c r="D96"/>
  <c r="E96"/>
  <c r="C97"/>
  <c r="D97"/>
  <c r="E97"/>
  <c r="C98"/>
  <c r="D98"/>
  <c r="E98"/>
  <c r="C99"/>
  <c r="D99"/>
  <c r="E99"/>
  <c r="C100"/>
  <c r="D100"/>
  <c r="E100"/>
  <c r="C101"/>
  <c r="D101"/>
  <c r="E101"/>
  <c r="C102"/>
  <c r="D102"/>
  <c r="E102"/>
  <c r="C103"/>
  <c r="D103"/>
  <c r="E103"/>
  <c r="C104"/>
  <c r="D104"/>
  <c r="E104"/>
  <c r="C105"/>
  <c r="D105"/>
  <c r="E105"/>
  <c r="E5"/>
  <c r="D5"/>
  <c r="C5"/>
  <c r="C6" i="21"/>
  <c r="D6"/>
  <c r="E6"/>
  <c r="C7"/>
  <c r="D7"/>
  <c r="E7"/>
  <c r="C8"/>
  <c r="D8"/>
  <c r="E8"/>
  <c r="C9"/>
  <c r="D9"/>
  <c r="E9"/>
  <c r="C10"/>
  <c r="D10"/>
  <c r="E10"/>
  <c r="C11"/>
  <c r="D11"/>
  <c r="E11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  <c r="C21"/>
  <c r="D21"/>
  <c r="E21"/>
  <c r="C22"/>
  <c r="D22"/>
  <c r="E22"/>
  <c r="C23"/>
  <c r="D23"/>
  <c r="E23"/>
  <c r="C24"/>
  <c r="D24"/>
  <c r="E24"/>
  <c r="C25"/>
  <c r="D25"/>
  <c r="E25"/>
  <c r="C26"/>
  <c r="D26"/>
  <c r="E26"/>
  <c r="C27"/>
  <c r="D27"/>
  <c r="E27"/>
  <c r="C28"/>
  <c r="D28"/>
  <c r="E28"/>
  <c r="C29"/>
  <c r="D29"/>
  <c r="E29"/>
  <c r="C30"/>
  <c r="D30"/>
  <c r="E30"/>
  <c r="C31"/>
  <c r="D31"/>
  <c r="E31"/>
  <c r="C5"/>
  <c r="E5"/>
  <c r="D5"/>
  <c r="D59" i="5"/>
  <c r="E59"/>
  <c r="C59"/>
  <c r="D90" i="4"/>
  <c r="E90"/>
  <c r="C90"/>
  <c r="E130" i="5"/>
  <c r="D130"/>
  <c r="C130"/>
  <c r="E224" i="4"/>
  <c r="D224"/>
  <c r="C224"/>
  <c r="C109" i="5"/>
  <c r="E109"/>
  <c r="D109"/>
  <c r="E184" i="4"/>
  <c r="D184"/>
  <c r="C184"/>
  <c r="E87" i="5"/>
  <c r="D87"/>
  <c r="C87"/>
  <c r="E144" i="4"/>
  <c r="D144"/>
  <c r="C144"/>
</calcChain>
</file>

<file path=xl/sharedStrings.xml><?xml version="1.0" encoding="utf-8"?>
<sst xmlns="http://schemas.openxmlformats.org/spreadsheetml/2006/main" count="3101" uniqueCount="846">
  <si>
    <t>06</t>
  </si>
  <si>
    <t>02</t>
  </si>
  <si>
    <t>03</t>
  </si>
  <si>
    <t>04</t>
  </si>
  <si>
    <t>#</t>
  </si>
  <si>
    <t>Megnevezés</t>
  </si>
  <si>
    <t>Eredeti előirányzat</t>
  </si>
  <si>
    <t>Módosított előirányzat</t>
  </si>
  <si>
    <t>Teljesítés</t>
  </si>
  <si>
    <t>36</t>
  </si>
  <si>
    <t>Közüzemi díjak (K331)</t>
  </si>
  <si>
    <t>44</t>
  </si>
  <si>
    <t>Egyéb szolgáltatások  (K337)</t>
  </si>
  <si>
    <t>46</t>
  </si>
  <si>
    <t>Szolgáltatási kiadások (=36+37+38+40+41+43+44) (K33)</t>
  </si>
  <si>
    <t>50</t>
  </si>
  <si>
    <t>Működési célú előzetesen felszámított általános forgalmi adó (K351)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</si>
  <si>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</si>
  <si>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</si>
  <si>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</si>
  <si>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</si>
  <si>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</si>
  <si>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</si>
  <si>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190</t>
  </si>
  <si>
    <t>191</t>
  </si>
  <si>
    <t>Egyéb működési célú kiadások (=122+127+128+129+140+151+162+164+176+177+178+179+190) (K5)</t>
  </si>
  <si>
    <t>268</t>
  </si>
  <si>
    <t>Költségvetési kiadások (=20+21+61+121+191+200+205+267) (K1-K8)</t>
  </si>
  <si>
    <t>32</t>
  </si>
  <si>
    <t>Egyéb működési célú támogatások bevételei államháztartáson belülről (=33+…+42) (B16)</t>
  </si>
  <si>
    <t>43</t>
  </si>
  <si>
    <t>Működési célú támogatások államháztartáson belülről (=07+...+10+21+32) (B1)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</si>
  <si>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</si>
  <si>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</si>
  <si>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</si>
  <si>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</si>
  <si>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221</t>
  </si>
  <si>
    <t>Működési bevételek (=186+187+190+192+199+…+201+208+216+217+218) (B4)</t>
  </si>
  <si>
    <t>283</t>
  </si>
  <si>
    <t>Költségvetési bevételek (=43+79+185+221+230+256+282) (B1-B7)</t>
  </si>
  <si>
    <t>22</t>
  </si>
  <si>
    <t>29</t>
  </si>
  <si>
    <t>40</t>
  </si>
  <si>
    <t>12</t>
  </si>
  <si>
    <t>Előző év költségvetési maradványának igénybevétele (B8131)</t>
  </si>
  <si>
    <t>14</t>
  </si>
  <si>
    <t>Maradvány igénybevétele (=12+13) (B813)</t>
  </si>
  <si>
    <t>23</t>
  </si>
  <si>
    <t>Belföldi finanszírozás bevételei (=04+11+14+…+19+22) (B81)</t>
  </si>
  <si>
    <t>Finanszírozási bevételek (=23+29+30+31) (B8)</t>
  </si>
  <si>
    <t>Összesen</t>
  </si>
  <si>
    <t>011130 Önkormányzatok és önkormányzati hivatalok jogalkotó és általános igazgatási tevékenysége</t>
  </si>
  <si>
    <t>018030 Támogatási célú finanszírozási műveletek</t>
  </si>
  <si>
    <t>297</t>
  </si>
  <si>
    <t>309</t>
  </si>
  <si>
    <t>Kiadások összesen (=268+308) (K1-K9)</t>
  </si>
  <si>
    <t>295</t>
  </si>
  <si>
    <t>Maradvány igénybevétele (=295+296) (B813)</t>
  </si>
  <si>
    <t>306</t>
  </si>
  <si>
    <t>Belföldi finanszírozás bevételei (=287+294+297+…+302+305) (B81)</t>
  </si>
  <si>
    <t>315</t>
  </si>
  <si>
    <t>Finanszírozási bevételek (=306+312+313+314) (B8)</t>
  </si>
  <si>
    <t>316</t>
  </si>
  <si>
    <t>Bevételek összesen (283+315) (B1-B8)</t>
  </si>
  <si>
    <t>Összeg</t>
  </si>
  <si>
    <t>01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</si>
  <si>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</si>
  <si>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</si>
  <si>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</si>
  <si>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</si>
  <si>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</si>
  <si>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</si>
  <si>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</si>
  <si>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</si>
  <si>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</si>
  <si>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17</t>
  </si>
  <si>
    <t>E)        Alaptevékenység szabad maradványa (=A-D)</t>
  </si>
  <si>
    <t>Előző időszak</t>
  </si>
  <si>
    <t>Módosítások (+/-)</t>
  </si>
  <si>
    <t>Tárgyi időszak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</si>
  <si>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</si>
  <si>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</si>
  <si>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</si>
  <si>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</si>
  <si>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</si>
  <si>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</si>
  <si>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176</t>
  </si>
  <si>
    <t>ESZKÖZÖK ÖSSZESEN (=A+B+C+D+E+F)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</si>
  <si>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</si>
  <si>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</si>
  <si>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</si>
  <si>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</si>
  <si>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</si>
  <si>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G/IV Felhalmozott eredmény</t>
  </si>
  <si>
    <t>185</t>
  </si>
  <si>
    <t>G/VI Mérleg szerinti eredmény</t>
  </si>
  <si>
    <t>186</t>
  </si>
  <si>
    <t>G/ SAJÁT TŐKE  (= G/I+…+G/VI)</t>
  </si>
  <si>
    <t>212</t>
  </si>
  <si>
    <t>H/I Költségvetési évben esedékes kötelezettségek (=H/I/1+…+H/I/9)</t>
  </si>
  <si>
    <t>248</t>
  </si>
  <si>
    <t>H) KÖTELEZETTSÉGEK (=H/I+H/II+H/III)</t>
  </si>
  <si>
    <t>254</t>
  </si>
  <si>
    <t>FORRÁSOK ÖSSZESEN (=G+H+I+J)</t>
  </si>
  <si>
    <t>09</t>
  </si>
  <si>
    <t>07 Egyéb működési célú támogatások eredményszemléletű bevételei</t>
  </si>
  <si>
    <t>III Egyéb eredményszemléletű bevételek (=06+07+08+09)</t>
  </si>
  <si>
    <t>11 Igénybe vett szolgáltatások értéke</t>
  </si>
  <si>
    <t>IV Anyagjellegű ráfordítások (=10+11+12+13)</t>
  </si>
  <si>
    <t>VII Egyéb ráfordítások</t>
  </si>
  <si>
    <t>24</t>
  </si>
  <si>
    <t>A)  TEVÉKENYSÉGEK EREDMÉNYE (=I±II+III-IV-V-VI-VII)</t>
  </si>
  <si>
    <t>28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</si>
  <si>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</si>
  <si>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</si>
  <si>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</si>
  <si>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</si>
  <si>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Nyitó adatok, bekerülési érték</t>
  </si>
  <si>
    <t>Nyitó adatok, értékvesztés</t>
  </si>
  <si>
    <t>Tárgyidőszakban elszámolt értékvesztés</t>
  </si>
  <si>
    <t>Tárgyidőszakban visszaírt értékvesztés</t>
  </si>
  <si>
    <t>Záró adatok, bekerülési érték</t>
  </si>
  <si>
    <t>Záró adatok, értékvesztés</t>
  </si>
  <si>
    <t>Kincstáron kívüli forintszámlák</t>
  </si>
  <si>
    <t>11</t>
  </si>
  <si>
    <t>Összesen (=01+…+10)</t>
  </si>
  <si>
    <t>Törvény szerinti illetmények, munkabérek (K1101)</t>
  </si>
  <si>
    <t>Jubileumi jutalom (K1106)</t>
  </si>
  <si>
    <t>Béren kívüli juttatások (K1107)</t>
  </si>
  <si>
    <t>Közlekedési költségtérítés (K1109)</t>
  </si>
  <si>
    <t>13</t>
  </si>
  <si>
    <t>Foglalkoztatottak egyéb személyi juttatásai (&gt;=14) (K1113)</t>
  </si>
  <si>
    <t>Foglalkoztatottak személyi juttatásai (=01+…+13) (K11)</t>
  </si>
  <si>
    <t>20</t>
  </si>
  <si>
    <t>Személyi juttatások (=15+19) (K1)</t>
  </si>
  <si>
    <t>21</t>
  </si>
  <si>
    <t>Munkaadókat terhelő járulékok és szociális hozzájárulási adó (=22+…+28) (K2)</t>
  </si>
  <si>
    <t>ebből: szociális hozzájárulási adó (K2)</t>
  </si>
  <si>
    <t>25</t>
  </si>
  <si>
    <t>ebből: egészségügyi hozzájárulás (K2)</t>
  </si>
  <si>
    <t>26</t>
  </si>
  <si>
    <t>ebből: táppénz hozzájárulás (K2)</t>
  </si>
  <si>
    <t>ebből: munkáltatót terhelő személyi jövedelemadó (K2)</t>
  </si>
  <si>
    <t>Szakmai anyagok beszerzése (K311)</t>
  </si>
  <si>
    <t>30</t>
  </si>
  <si>
    <t>Üzemeltetési anyagok beszerzése (K312)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</si>
  <si>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</si>
  <si>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</si>
  <si>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</si>
  <si>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</si>
  <si>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</si>
  <si>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</si>
  <si>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</si>
  <si>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38</t>
  </si>
  <si>
    <t>Bérleti és lízing díjak (&gt;=39) (K333)</t>
  </si>
  <si>
    <t>Karbantartási, kisjavítási szolgáltatások (K334)</t>
  </si>
  <si>
    <t>41</t>
  </si>
  <si>
    <t>Közvetített szolgáltatások  (&gt;=42) (K335)</t>
  </si>
  <si>
    <t>Szakmai tevékenységet segítő szolgáltatások  (K336)</t>
  </si>
  <si>
    <t>47</t>
  </si>
  <si>
    <t>Kiküldetések kiadásai (K341)</t>
  </si>
  <si>
    <t>49</t>
  </si>
  <si>
    <t>Kiküldetések, reklám- és propagandakiadások (=47+48) (K34)</t>
  </si>
  <si>
    <t>52</t>
  </si>
  <si>
    <t>Kamatkiadások (&gt;=53+54) (K353)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</si>
  <si>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</si>
  <si>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</si>
  <si>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</si>
  <si>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</si>
  <si>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</si>
  <si>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</si>
  <si>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Összes kiadás</t>
  </si>
  <si>
    <t>Összes bevétel</t>
  </si>
  <si>
    <t>187</t>
  </si>
  <si>
    <t>Szolgáltatások ellenértéke (&gt;=188+189) (B402)</t>
  </si>
  <si>
    <t>218</t>
  </si>
  <si>
    <t>Egyéb működési bevételek (&gt;=219+220) (B411)</t>
  </si>
  <si>
    <t>Központi, irányító szervi támogatás (B816)</t>
  </si>
  <si>
    <t>300</t>
  </si>
  <si>
    <t>A/II/2 Gépek, berendezések, felszerelések, járművek</t>
  </si>
  <si>
    <t>10</t>
  </si>
  <si>
    <t>A/II Tárgyi eszközök  (=A/II/1+...+A/II/5)</t>
  </si>
  <si>
    <t>A) NEMZETI VAGYONBA TARTOZÓ BEFEKTETETT ESZKÖZÖK (=A/I+A/II+A/III+A/IV)</t>
  </si>
  <si>
    <t>C/II/1 Forintpénztár</t>
  </si>
  <si>
    <t>C/II Pénztárak, csekkek, betétkönyvek (=C/II/1+C/II/2+C/II/3)</t>
  </si>
  <si>
    <t>164</t>
  </si>
  <si>
    <t>171</t>
  </si>
  <si>
    <t>E) EGYÉB SAJÁTOS ELSZÁMOLÁSOK (=E/I+E/II+E/III)</t>
  </si>
  <si>
    <t>189</t>
  </si>
  <si>
    <t>H/I/3 Költségvetési évben esedékes kötelezettségek dologi kiadásokra</t>
  </si>
  <si>
    <t>215</t>
  </si>
  <si>
    <t>H/II/3 Költségvetési évet követően esedékes kötelezettségek dologi kiadásokra</t>
  </si>
  <si>
    <t>236</t>
  </si>
  <si>
    <t>H/II Költségvetési évet követően esedékes kötelezettségek (=H/II/1+…+H/II/9)</t>
  </si>
  <si>
    <t>251</t>
  </si>
  <si>
    <t>J/2 Költségek, ráfordítások passzív időbeli elhatárolása</t>
  </si>
  <si>
    <t>253</t>
  </si>
  <si>
    <t>J) PASSZÍV IDŐBELI ELHATÁROLÁSOK (=J/1+J/2+J/3)</t>
  </si>
  <si>
    <t>02 Eszközök és szolgáltatások értékesítése nettó eredményszemléletű bevételei</t>
  </si>
  <si>
    <t>I Tevékenység nettó eredményszemléletű bevétele (=01+02+03)</t>
  </si>
  <si>
    <t>08</t>
  </si>
  <si>
    <t>06 Központi működési célú támogatások eredményszemléletű bevételei</t>
  </si>
  <si>
    <t>09 Különféle egyéb eredményszemléletű bevételek</t>
  </si>
  <si>
    <t>10 Anyagköltség</t>
  </si>
  <si>
    <t>16</t>
  </si>
  <si>
    <t>13 Eladott (közvetített) szolgáltatások értéke</t>
  </si>
  <si>
    <t>18</t>
  </si>
  <si>
    <t>14 Bérköltség</t>
  </si>
  <si>
    <t>19</t>
  </si>
  <si>
    <t>15 Személyi jellegű egyéb kifizetések</t>
  </si>
  <si>
    <t>16 Bérjárulékok</t>
  </si>
  <si>
    <t>V Személyi jellegű ráfordítások (=14+15+16)</t>
  </si>
  <si>
    <t>VI Értékcsökkenési leírás</t>
  </si>
  <si>
    <t>24 Fizetendő kamatok és kamatjellegű ráfordítások</t>
  </si>
  <si>
    <t>42</t>
  </si>
  <si>
    <t>IX Pénzügyi műveletek ráfordításai (=22+23+24+25+26)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</si>
  <si>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</si>
  <si>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</si>
  <si>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</si>
  <si>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</si>
  <si>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</si>
  <si>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</si>
  <si>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</si>
  <si>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</si>
  <si>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Egyéb növekedés</t>
  </si>
  <si>
    <t>Összes növekedés  (=02+…+07)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</si>
  <si>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</si>
  <si>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</si>
  <si>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</si>
  <si>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</si>
  <si>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</si>
  <si>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</si>
  <si>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</si>
  <si>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Sorszám</t>
  </si>
  <si>
    <t>Előző év</t>
  </si>
  <si>
    <t>Tárgyév</t>
  </si>
  <si>
    <t>ESZKÖZÖK</t>
  </si>
  <si>
    <t xml:space="preserve"> 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</si>
  <si>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</si>
  <si>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</si>
  <si>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</si>
  <si>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</si>
  <si>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</si>
  <si>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</si>
  <si>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</si>
  <si>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</si>
  <si>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</si>
  <si>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</si>
  <si>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</si>
  <si>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</si>
  <si>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</si>
  <si>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</si>
  <si>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</si>
  <si>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</si>
  <si>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</si>
  <si>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</si>
  <si>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</si>
  <si>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</si>
  <si>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</si>
  <si>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</si>
  <si>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</si>
  <si>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</si>
  <si>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</si>
  <si>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</si>
  <si>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</si>
  <si>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</si>
  <si>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</si>
  <si>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</si>
  <si>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</si>
  <si>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</si>
  <si>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</si>
  <si>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</si>
  <si>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</si>
  <si>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</si>
  <si>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</si>
  <si>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</si>
  <si>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</si>
  <si>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</si>
  <si>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</si>
  <si>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</si>
  <si>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</si>
  <si>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</si>
  <si>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</si>
  <si>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</si>
  <si>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</si>
  <si>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</si>
  <si>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</si>
  <si>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</si>
  <si>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</si>
  <si>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</si>
  <si>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</si>
  <si>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</si>
  <si>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</si>
  <si>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</si>
  <si>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</si>
  <si>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</si>
  <si>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</si>
  <si>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</si>
  <si>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</si>
  <si>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</si>
  <si>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</si>
  <si>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</si>
  <si>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</si>
  <si>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</si>
  <si>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</si>
  <si>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</si>
  <si>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</si>
  <si>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</si>
  <si>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</si>
  <si>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</si>
  <si>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</si>
  <si>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</si>
  <si>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</si>
  <si>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</si>
  <si>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</si>
  <si>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</si>
  <si>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</si>
  <si>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</si>
  <si>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</si>
  <si>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</si>
  <si>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</si>
  <si>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</si>
  <si>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</si>
  <si>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</si>
  <si>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</si>
  <si>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</si>
  <si>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</si>
  <si>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</si>
  <si>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</si>
  <si>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</si>
  <si>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</si>
  <si>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B</t>
  </si>
  <si>
    <t>I. Készletek</t>
  </si>
  <si>
    <t>B/I</t>
  </si>
  <si>
    <t>II. Értékpapírok</t>
  </si>
  <si>
    <t>B/II</t>
  </si>
  <si>
    <t>C/ PÉNZESZKÖZÖK</t>
  </si>
  <si>
    <t>C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</si>
  <si>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</si>
  <si>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</si>
  <si>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</si>
  <si>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</si>
  <si>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</si>
  <si>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</si>
  <si>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</si>
  <si>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</si>
  <si>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</si>
  <si>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</si>
  <si>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</si>
  <si>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</si>
  <si>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</si>
  <si>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</si>
  <si>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</si>
  <si>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</si>
  <si>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</si>
  <si>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</si>
  <si>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</si>
  <si>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</si>
  <si>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ESZKÖZÖK ÖSSZESEN</t>
  </si>
  <si>
    <t>A+..+F</t>
  </si>
  <si>
    <t>FORRÁSOK</t>
  </si>
  <si>
    <t>G/ SAJÁT TŐKE</t>
  </si>
  <si>
    <t>G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</si>
  <si>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</si>
  <si>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</si>
  <si>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</si>
  <si>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</si>
  <si>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</si>
  <si>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</si>
  <si>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</si>
  <si>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</si>
  <si>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</si>
  <si>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</si>
  <si>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</si>
  <si>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</si>
  <si>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</si>
  <si>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H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</si>
  <si>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</si>
  <si>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</si>
  <si>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</si>
  <si>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</si>
  <si>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</si>
  <si>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</si>
  <si>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</si>
  <si>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</si>
  <si>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</si>
  <si>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</si>
  <si>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</si>
  <si>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</si>
  <si>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</si>
  <si>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</si>
  <si>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</si>
  <si>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</si>
  <si>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</si>
  <si>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</si>
  <si>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</si>
  <si>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</si>
  <si>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</si>
  <si>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</si>
  <si>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</si>
  <si>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</si>
  <si>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</si>
  <si>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</si>
  <si>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</si>
  <si>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</si>
  <si>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</si>
  <si>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</si>
  <si>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32-33. számlák nyitó tárgyidőszaki egyenlege</t>
  </si>
  <si>
    <t>- 003. számla tárgyidőszaki egyenlege</t>
  </si>
  <si>
    <t>+ 005. számla tárgyidőszaki egyenlege</t>
  </si>
  <si>
    <t>- 0981313 számla tárgyidőszaki egyenlege</t>
  </si>
  <si>
    <t>- 0981323 számla tárgyidőszaki egyenlege</t>
  </si>
  <si>
    <t>+/- 3318., 3328. számlák tárgyidőszaki forgalma</t>
  </si>
  <si>
    <t>+/- 361. számla tárgyidőszaki forgalma</t>
  </si>
  <si>
    <t>+/- 363. számla tárgyidőszaki forgalma</t>
  </si>
  <si>
    <t>+/- 36411. számla tárgyidőszaki forgalma</t>
  </si>
  <si>
    <t>+/- 36413. számla tárgyidőszaki forgalma</t>
  </si>
  <si>
    <t>+/- 36421. számla tárgyidőszaki forgalma</t>
  </si>
  <si>
    <t>+/- 3651. számla tárgyidőszaki forgalma</t>
  </si>
  <si>
    <t>+/- 3652. számla tárgyidőszaki forgalma</t>
  </si>
  <si>
    <t>+/- 3653. számla tárgyidőszaki forgalma</t>
  </si>
  <si>
    <t>+/- 3654. számla tárgyidőszaki forgalma</t>
  </si>
  <si>
    <t>+/- 3656. számla tárgyidőszaki forgalma</t>
  </si>
  <si>
    <t>+/- 3657. számla tárgyidőszaki forgalma</t>
  </si>
  <si>
    <t>+/- 3659. számla tárgyidőszaki forgalma</t>
  </si>
  <si>
    <t>+/- 366. számla tárgyidőszaki forgalma</t>
  </si>
  <si>
    <t>+/- 3671. számla tárgyidőszaki forgalma</t>
  </si>
  <si>
    <t>+/- 3672. számla tárgyidőszaki forgalma</t>
  </si>
  <si>
    <t>+/- 3673. számla tárgyidőszaki forgalma</t>
  </si>
  <si>
    <t>+/- 3674. számla tárgyidőszaki forgalma</t>
  </si>
  <si>
    <t>+/- 3676. számla tárgyidőszaki forgalma</t>
  </si>
  <si>
    <t>+/- 3677. számla tárgyidőszaki forgalma</t>
  </si>
  <si>
    <t>+/- 3678. számla tárgyidőszaki forgalma</t>
  </si>
  <si>
    <t>+/- 3679. számla tárgyidőszaki forgalma</t>
  </si>
  <si>
    <t>+/- 8552. számla tárgyidőszaki egyenlege</t>
  </si>
  <si>
    <t>+/- 9352. számla tárgyidőszaki egyenlege</t>
  </si>
  <si>
    <t>ÖSSZESEN (1+...+31)</t>
  </si>
  <si>
    <t>32-33. SZÁMLÁK TÁRGYIDŐSZAKI ZÁRÓ EGYENLEGE</t>
  </si>
  <si>
    <t>ELTÉRÉS (31-32)</t>
  </si>
  <si>
    <t>LEKÖTÖTT BANKBETÉTEK EGYEZTETÉSE (17.m. 4/b pont)</t>
  </si>
  <si>
    <t>31. számlacsoport tárgyidőszaki nyitó egyenlege</t>
  </si>
  <si>
    <t>+ 059163. számla tárgyidőszaki egyenlege</t>
  </si>
  <si>
    <t>- 098173. számla tárgyidőszaki egyenlege</t>
  </si>
  <si>
    <t>+/- 318. számla tárgyidőszaki forgalma</t>
  </si>
  <si>
    <t>+/- 8551. számlák tárgyidőszaki egyenlege</t>
  </si>
  <si>
    <t>+/- 9351. számla tárgyidőszaki egyenlege</t>
  </si>
  <si>
    <t>ÖSSZESEN (35+...+41)</t>
  </si>
  <si>
    <t>31. SZÁMLÁK TÁRGYIDŐSZAKI ZÁRÓ EGYENLEGE</t>
  </si>
  <si>
    <t>ELTÉRÉS (41-42)</t>
  </si>
  <si>
    <t>Céljuttatás, projektprémium (K1103)</t>
  </si>
  <si>
    <t>Készenléti, ügyeleti, helyettesítési díj, túlóra, túlszolgálat (K1104)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</si>
  <si>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</si>
  <si>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</si>
  <si>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</si>
  <si>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ebből: államháztartáson belül (K335)</t>
  </si>
  <si>
    <t>48</t>
  </si>
  <si>
    <t>Reklám- és propagandakiadások (K342)</t>
  </si>
  <si>
    <t>Működési célú visszatérítendő támogatások, kölcsönök nyújtása államháztartáson kívülre (=165+…+175) (K508)</t>
  </si>
  <si>
    <t>168</t>
  </si>
  <si>
    <t>ebből: háztartások (K508)</t>
  </si>
  <si>
    <t>192</t>
  </si>
  <si>
    <t>Immateriális javak beszerzése, létesítése (K61)</t>
  </si>
  <si>
    <t>193</t>
  </si>
  <si>
    <t>Ingatlanok beszerzése, létesítése (&gt;=194) (K62)</t>
  </si>
  <si>
    <t>ebből: egyéb fejezeti kezelésű előirányzatok (B16)</t>
  </si>
  <si>
    <t>Közvetített szolgáltatások ellenértéke  (&gt;=191) (B403)</t>
  </si>
  <si>
    <t>ebből: államháztartáson belül (B403)</t>
  </si>
  <si>
    <t>207</t>
  </si>
  <si>
    <t>ebből: fedezeti ügyletek kamatbevételei (B4082)</t>
  </si>
  <si>
    <t>220</t>
  </si>
  <si>
    <t>ebből: kiadások visszatérítései (B411)</t>
  </si>
  <si>
    <t>234</t>
  </si>
  <si>
    <t>Működési célú visszatérítendő támogatások, kölcsönök visszatérülése államháztartáson kívülről (=235+…+243) (B64)</t>
  </si>
  <si>
    <t>244</t>
  </si>
  <si>
    <t>Egyéb működési célú átvett pénzeszközök (=244+…+255) (B65)</t>
  </si>
  <si>
    <t>256</t>
  </si>
  <si>
    <t>Működési célú átvett pénzeszközök (=231+...+234+244) (B6)</t>
  </si>
  <si>
    <t>011220 Adó-, vám- és jövedéki igazgatás</t>
  </si>
  <si>
    <t>016010 Országgyűlési, önkormányzati és európai parlamenti képviselőválasztásokhoz kapcsolódó tevékenységek</t>
  </si>
  <si>
    <t>016020 Országos és helyi népszavazással kapcsolatos tevékenységek</t>
  </si>
  <si>
    <t>013360 Más szerv részére végzett pénzügyi-gazdálkodási, üzemeltetési, egyéb szolgáltatások</t>
  </si>
  <si>
    <t>A/I/1 Vagyoni értékű jogok</t>
  </si>
  <si>
    <t>A/I/2 Szellemi termékek</t>
  </si>
  <si>
    <t>A/I Immateriális javak (=A/I/1+A/I/2+A/I/3)</t>
  </si>
  <si>
    <t>A/II/4 Beruházások, felújítások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</si>
  <si>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</si>
  <si>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</si>
  <si>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</si>
  <si>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</si>
  <si>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85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</si>
  <si>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</si>
  <si>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</si>
  <si>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</si>
  <si>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101</t>
  </si>
  <si>
    <t>D/I Költségvetési évben esedékes követelések (=D/I/1+…+D/I/8)</t>
  </si>
  <si>
    <t>143</t>
  </si>
  <si>
    <t>D/III/1 Adott előlegek (=D/III/1a+…+D/III/1f)</t>
  </si>
  <si>
    <t>148</t>
  </si>
  <si>
    <t>D/III/1e - ebből: foglalkoztatottaknak adott előlegek</t>
  </si>
  <si>
    <t>149</t>
  </si>
  <si>
    <t>D/III/1f - ebből: túlfizetések, téves és visszajáró kifizetések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</si>
  <si>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</si>
  <si>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</si>
  <si>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</si>
  <si>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</si>
  <si>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</si>
  <si>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</si>
  <si>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E/III/1 December havi illetmények, munkabérek elszámolása</t>
  </si>
  <si>
    <t>170</t>
  </si>
  <si>
    <t>E/III Egyéb sajátos eszközoldali elszámolások (=E/III/1+E/III/2)</t>
  </si>
  <si>
    <t>H/I/1 Költségvetési évben esedékes kötelezettségek személyi juttatásokra</t>
  </si>
  <si>
    <t>188</t>
  </si>
  <si>
    <t>H/I/2 Költségvetési évben esedékes kötelezettségek munkaadókat terhelő járulékokra és szociális hozzájárulási adóra</t>
  </si>
  <si>
    <t>Adott előlegek</t>
  </si>
  <si>
    <t>Követelések a követelés jellegű sajátos elszámolások kivételével</t>
  </si>
  <si>
    <t>Immateriális javak beszerzése, nem aktivált beruházások</t>
  </si>
  <si>
    <t>Egyéb csökkenés</t>
  </si>
  <si>
    <t>Összes csökkenés (=09+…+13)</t>
  </si>
  <si>
    <t>Fizetendő általános forgalmi adó  (K352)</t>
  </si>
  <si>
    <t>Készletértékesítés ellenértéke (B401)</t>
  </si>
  <si>
    <t>ebből:tárgyi eszközök bérbeadásából származó bevétel (B402)</t>
  </si>
  <si>
    <t>Kiszámlázott általános forgalmi adó (B406)</t>
  </si>
  <si>
    <t>202</t>
  </si>
  <si>
    <t>Befektetett pénzügyi eszközökből származó bevételek (&gt;=203+204) (B4081)</t>
  </si>
  <si>
    <t>082091 Közművelődés - közösségi és társadalmi részvétel fejlesztése</t>
  </si>
  <si>
    <t>082092 Közművelődés - hagyományos közösségi kulturális értékek gondozása</t>
  </si>
  <si>
    <t>086020 Helyi, térségi közösségi tér biztosítása, működtetése</t>
  </si>
  <si>
    <t>73</t>
  </si>
  <si>
    <t>D/I/4d - ebből: költségvetési évben esedékes követelések kiszámlázott általános forgalmi adóra</t>
  </si>
  <si>
    <t>166</t>
  </si>
  <si>
    <t>E/II/2 Más fizetendő általános forgalmi adó</t>
  </si>
  <si>
    <t>167</t>
  </si>
  <si>
    <t>E/II Fizetendő általános forgalmi adó elszámolása (=E/II/1+E/II/2)</t>
  </si>
  <si>
    <t>45</t>
  </si>
  <si>
    <t>ebből: biztosítási díjak (K337)</t>
  </si>
  <si>
    <t>Tulajdonosi bevételek (&gt;=193+…+198) (B404)</t>
  </si>
  <si>
    <t>082042 Könyvtári állomány gyarapítása, nyilvántartása</t>
  </si>
  <si>
    <t>082043 Könyvtári állomány feltárása, megőrzése, védelme</t>
  </si>
  <si>
    <t>082044 Könyvtári szolgáltatások</t>
  </si>
  <si>
    <t>74</t>
  </si>
  <si>
    <t>D/I/4e - ebből: költségvetési évben esedékes követelések általános forgalmi adó visszatérítésére</t>
  </si>
  <si>
    <t>Csanádpalota Városi Önkormányzat - kiadások</t>
  </si>
  <si>
    <t>Csanádpalotai Közös Önkormányzati Hivatal- kiadások</t>
  </si>
  <si>
    <t>Kelemen László Művelődési Ház - kiadások</t>
  </si>
  <si>
    <t>Csanádpalotai Városi Könyvtár - kiadások</t>
  </si>
  <si>
    <t>Csanádpalota Városi Önkormányzat - bevételek</t>
  </si>
  <si>
    <t>Csanádpalotai Közös Önkormányzati Hivatal- bevételek</t>
  </si>
  <si>
    <t>Kelemen László Művelődési Ház - bevételek</t>
  </si>
  <si>
    <t>Csanádpalotai Városi Könyvtár - bevételek</t>
  </si>
  <si>
    <t>Csanádpalota Városi Önkormányzat - Teljesített kiadások kormányzati funkciónként</t>
  </si>
  <si>
    <t>Csanádpalotai Közös Önkormányzati Hivatal - Teljesített kiadások kormányzati funkciónként</t>
  </si>
  <si>
    <t>Kelemen László Művelődési Ház - Teljesített kiadások kormányzati funkciónként</t>
  </si>
  <si>
    <t>Csanádpalotai Városi Könyvtár - Teljesített kiadások kormányzati funkciónként</t>
  </si>
  <si>
    <t>Csanádpalotai Közös Önkormányzati Hivatal - Teljesített bevételek kormányzati funkciónként</t>
  </si>
  <si>
    <t>Kelemen László Művelődési Ház - Teljesített bevételek kormányzati funkciónként</t>
  </si>
  <si>
    <t>Csanádpalotai Városi Könyvtár - Teljesített bevételek kormányzati funkciónként</t>
  </si>
  <si>
    <t>Csanádpalota Városi Önkormányzat - Maradványkimutatás</t>
  </si>
  <si>
    <t>Csanádpalotai Közös Önkormányzati Hivatal - Maradványkimutatás</t>
  </si>
  <si>
    <t>Kelemen László Művelődési Ház - Maradványkimutatás</t>
  </si>
  <si>
    <t>Csanádpalotai Városi Könyvtár - Maradványkimutatás</t>
  </si>
  <si>
    <t>Csanádpalota Városi Önkormányzat - Mérleg</t>
  </si>
  <si>
    <t>Csanádpalotai Közös Önkormányzati Hivatal - Mérleg</t>
  </si>
  <si>
    <t>Kelemen László Művelődési Ház - Mérleg</t>
  </si>
  <si>
    <t>Csanádpalotai Városi Könyvtár- Mérleg</t>
  </si>
  <si>
    <t>Csanádpalota Városi Önkormányzat - Eredménykimutatás</t>
  </si>
  <si>
    <t>Csanádpalotai Közös Önkormányzati Hivatal - Eredménykimutatás</t>
  </si>
  <si>
    <t>Kelemen László Művelődési Ház - Eredménykimutatás</t>
  </si>
  <si>
    <t>Csanádpalotai Városi Könyvtár - Eredménykimutatás</t>
  </si>
  <si>
    <t>Csanádpalota Városi Önkormányzat- Az eszközök értékvesztésének alakulása</t>
  </si>
  <si>
    <t>Csanádpalotai Közös Önkormányzati Hivatal - Az eszközök értékvesztésének alakulása</t>
  </si>
  <si>
    <t>Kelemen László Művelődési Ház - Az eszközök értékvesztésének alakulása</t>
  </si>
  <si>
    <t>Csanádpalotai Városi Könyvtár - Az eszközök értékvesztésének alakulása</t>
  </si>
  <si>
    <t>Csanádpalota Városi Önkormányzat- Kimutatás az immateriális javak, tárgyi eszközök koncesszióba, vagyonkezelésbe adott eszközök állományának alakulásáról</t>
  </si>
  <si>
    <t>Csanádpalotai Közös Önkormányzati Hivatal - Kimutatás az immateriális javak, tárgyi eszközök koncesszióba, vagyonkezelésbe adott eszközök állományának alakulásáról</t>
  </si>
  <si>
    <t>Csanádpalotai Városi Könyvtár - Kimutatás az immateriális javak, tárgyi eszközök koncesszióba, vagyonkezelésbe adott eszközök állományának alakulásáról</t>
  </si>
  <si>
    <t>Választott tisztségviselők juttatásai (K121)</t>
  </si>
  <si>
    <t>27</t>
  </si>
  <si>
    <t>ebből: munkaadót a foglalkoztatottak részére történő kifizetésekkel kapcsolatban terhelő más járulék jellegű kötelezettségek (K2)</t>
  </si>
  <si>
    <t>37</t>
  </si>
  <si>
    <t>Vásárolt élelmezés (K332)</t>
  </si>
  <si>
    <t>ebből: államháztartáson belül (K353)</t>
  </si>
  <si>
    <t>63</t>
  </si>
  <si>
    <t>Családi támogatások (=64+…+73) (K42)</t>
  </si>
  <si>
    <t>ebből:  az egyéb pénzbeli és természetbeni gyermekvédelmi támogatások  (K42)</t>
  </si>
  <si>
    <t>93</t>
  </si>
  <si>
    <t>Lakhatással kapcsolatos ellátások (=94+…+97) (K46)</t>
  </si>
  <si>
    <t>98</t>
  </si>
  <si>
    <t>Intézményi ellátottak pénzbeli juttatásai (&gt;=99+100) (K47)</t>
  </si>
  <si>
    <t>Egyéb nem intézményi ellátások (&gt;=102+…+120) (K48)</t>
  </si>
  <si>
    <t>116</t>
  </si>
  <si>
    <t>ebből: egyéb, az önkormányzat rendeletében megállapított juttatás (K48)</t>
  </si>
  <si>
    <t>117</t>
  </si>
  <si>
    <t>ebből: köztemetés [Szoctv. 48.§] (K48)</t>
  </si>
  <si>
    <t>118</t>
  </si>
  <si>
    <t>ebből: települési támogatás [Szoctv. 45. §],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</si>
  <si>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</si>
  <si>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</si>
  <si>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</si>
  <si>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</si>
  <si>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124</t>
  </si>
  <si>
    <t>A helyi önkormányzatok előző évi elszámolásából származó kiadások (K5021)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</si>
  <si>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</si>
  <si>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</si>
  <si>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</si>
  <si>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</si>
  <si>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ebből: helyi önkormányzatok és költségvetési szerveik (K506)</t>
  </si>
  <si>
    <t>ebből: társulások és költségvetési szerveik (K506)</t>
  </si>
  <si>
    <t>ebből: egyéb civil szervezetek (K508)</t>
  </si>
  <si>
    <t>179</t>
  </si>
  <si>
    <t>Egyéb működési célú támogatások államháztartáson kívülre (=180+…+189) (K512)</t>
  </si>
  <si>
    <t>ebből: egyéb civil szervezetek (K512)</t>
  </si>
  <si>
    <t>ebből:önkormányzati többségi tulajdonú nem pénzügyi vállalkozások (K512)</t>
  </si>
  <si>
    <t>Tartalékok (K513)</t>
  </si>
  <si>
    <t>195</t>
  </si>
  <si>
    <t>Informatikai eszközök beszerzése, létesítése (K63)</t>
  </si>
  <si>
    <t>201</t>
  </si>
  <si>
    <t>Ingatlanok felújítása (K71)</t>
  </si>
  <si>
    <t>203</t>
  </si>
  <si>
    <t>Egyéb tárgyi eszközök felújítása  (K73)</t>
  </si>
  <si>
    <t>204</t>
  </si>
  <si>
    <t>Felújítási célú előzetesen felszámított általános forgalmi adó (K74)</t>
  </si>
  <si>
    <t>Felújítások (=201+...+204) (K7)</t>
  </si>
  <si>
    <t>Likviditási célú hitelek, kölcsönök törlesztése pénzügyi vállalkozásnak (K9112)</t>
  </si>
  <si>
    <t>Hitel-, kölcsöntörlesztés államháztartáson kívülre (=01+03+04) (K911)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</si>
  <si>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</si>
  <si>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</si>
  <si>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</si>
  <si>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Finanszírozási kiadások (=29+37+38+39) (K9)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</si>
  <si>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</si>
  <si>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</si>
  <si>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</si>
  <si>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</si>
  <si>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05</t>
  </si>
  <si>
    <t>Működési célú költségvetési támogatások és kiegészítő támogatások (B115)</t>
  </si>
  <si>
    <t>Önkormányzatok működési támogatásai (=01+…+06) (B11)</t>
  </si>
  <si>
    <t>ebből: központi kezelésű előirányzatok (B16)</t>
  </si>
  <si>
    <t>ebből: társadalombiztosítás pénzügyi alapjai (B16)</t>
  </si>
  <si>
    <t>ebből: elkülönített állami pénzalapok (B16)</t>
  </si>
  <si>
    <t>Felhalmozási célú önkormányzati támogatások (B21)</t>
  </si>
  <si>
    <t>68</t>
  </si>
  <si>
    <t>Egyéb felhalmozási célú támogatások bevételei államháztartáson belülről (=69+…+78) (B25)</t>
  </si>
  <si>
    <t>71</t>
  </si>
  <si>
    <t>ebből: fejezeti kezelésű előirányzatok EU-s programokra és azok hazai társfinanszírozása (B25)</t>
  </si>
  <si>
    <t>79</t>
  </si>
  <si>
    <t>Felhalmozási célú támogatások államháztartáson belülről (=44+45+46+57+68) (B2)</t>
  </si>
  <si>
    <t>Értékesítési és forgalmi adók (=118+…+139) (B351)</t>
  </si>
  <si>
    <t>ebből: állandó jeleggel végzett iparűzési tevékenység után fizetett helyi iparűzési adó (B351)</t>
  </si>
  <si>
    <t>145</t>
  </si>
  <si>
    <t>Gépjárműadók (=146+…+149) (B354)</t>
  </si>
  <si>
    <t>147</t>
  </si>
  <si>
    <t>ebből: belföldi gépjárművek adójának a helyi önkormányzatot megillető része (B354)</t>
  </si>
  <si>
    <t>Termékek és szolgáltatások adói (=117+140+144+145+150)  (B35)</t>
  </si>
  <si>
    <t>169</t>
  </si>
  <si>
    <t>Egyéb közhatalmi bevételek (&gt;=170+…+184) (B36)</t>
  </si>
  <si>
    <t>ebből: egyéb bírság (B36)</t>
  </si>
  <si>
    <t>184</t>
  </si>
  <si>
    <t>ebből: egyéb települési adók (B36)</t>
  </si>
  <si>
    <t>Közhatalmi bevételek (=93+94+104+109+168+169) (B3)</t>
  </si>
  <si>
    <t>Ellátási díjak (B405)</t>
  </si>
  <si>
    <t>226</t>
  </si>
  <si>
    <t>Egyéb tárgyi eszközök értékesítése (B53)</t>
  </si>
  <si>
    <t>230</t>
  </si>
  <si>
    <t>Felhalmozási bevételek (=222+224+226+227+229) (B5)</t>
  </si>
  <si>
    <t>238</t>
  </si>
  <si>
    <t>ebből: háztartások (B64)</t>
  </si>
  <si>
    <t>246</t>
  </si>
  <si>
    <t>ebből: nonprofit gazdasági társaságok (B65)</t>
  </si>
  <si>
    <t>Likviditási célú hitelek, kölcsönök felvétele pénzügyi vállalkozástól (B8112)</t>
  </si>
  <si>
    <t>Hitel-, kölcsönfelvétel pénzügyi vállalkozástól (=01+02+03) (B811)</t>
  </si>
  <si>
    <t>Államháztartáson belüli megelőlegezések (B814)</t>
  </si>
  <si>
    <t>011320 Nemzetközi szervezetekben való részvétel</t>
  </si>
  <si>
    <t>013320 Köztemető-fenntartás és -működtetés</t>
  </si>
  <si>
    <t>013330 Pályázat- és támogatáskezelés, ellenőrzés</t>
  </si>
  <si>
    <t>013350 Az önkormányzati vagyonnal való gazdálkodással kapcsolatos feladatok</t>
  </si>
  <si>
    <t>016080 Kiemelt állami és önkormányzati rendezvények</t>
  </si>
  <si>
    <t>018010 Önkormányzatok elszámolásai a központi költségvetéssel</t>
  </si>
  <si>
    <t>018020 Központi költségvetési befizetések</t>
  </si>
  <si>
    <t>041231 Rövid időtartamú közfoglalkoztatás</t>
  </si>
  <si>
    <t>041232 Start-munka program - Téli közfoglalkoztatás</t>
  </si>
  <si>
    <t>041233 Hosszabb időtartamú közfoglalkoztatás</t>
  </si>
  <si>
    <t>041237 Közfoglalkoztatási mintaprogram</t>
  </si>
  <si>
    <t>042130 Növénytermesztés, állattenyésztés és kapcsolódó szolgáltatások</t>
  </si>
  <si>
    <t>045150 Egyéb szárazföldi személyszállítás</t>
  </si>
  <si>
    <t>047120 Piac üzemeltetése</t>
  </si>
  <si>
    <t>047410 Ár- és belvízvédelemmel összefüggő tevékenységek</t>
  </si>
  <si>
    <t>051020 Nem veszélyes (települési) hulladék összetevőinek válogatása, elkülönített begyűjtése, szállítása, átrakása</t>
  </si>
  <si>
    <t>051050 Veszélyes hulladék begyűjtése, szállítása, átrakása</t>
  </si>
  <si>
    <t>052080 Szennyvízcsatorna építése, fenntartása, üzemeltetése</t>
  </si>
  <si>
    <t>063080 Vízellátással kapcsolatos közmű építése, fenntartása, üzemeltetése</t>
  </si>
  <si>
    <t>064010 Közvilágítás</t>
  </si>
  <si>
    <t>066010 Zöldterület-kezelés</t>
  </si>
  <si>
    <t>066020 Város-, községgazdálkodási egyéb szolgáltatások</t>
  </si>
  <si>
    <t>072111 Háziorvosi alapellátás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</si>
  <si>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</si>
  <si>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</si>
  <si>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</si>
  <si>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</si>
  <si>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082063 Múzeumi kiállítási tevékenység</t>
  </si>
  <si>
    <t>084031 Civil szervezetek működési támogatása</t>
  </si>
  <si>
    <t>091140 Óvodai nevelés, ellátás működtetési feladatai</t>
  </si>
  <si>
    <t>091220 Köznevelési intézmény 1-4. évfolyamán tanulók nevelésével, oktatásával összefüggő működtetési feladatok</t>
  </si>
  <si>
    <t>096015 Gyermekétkeztetés köznevelési intézményben</t>
  </si>
  <si>
    <t>104031 Gyermekek bölcsődei ellátása</t>
  </si>
  <si>
    <t>104035 Gyermekétkeztetés bölcsődében, fogyatékosok nappali intézményében</t>
  </si>
  <si>
    <t>104037 Intézményen kívüli gyermekétkeztetés</t>
  </si>
  <si>
    <t>104051 Gyermekvédelmi pénzbeli és természetbeni ellátások</t>
  </si>
  <si>
    <t>106010 Lakóingatlan szociális célú bérbeadása, üzemeltetése</t>
  </si>
  <si>
    <t>106020 Lakásfenntartással, lakhatással összefüggő ellátások</t>
  </si>
  <si>
    <t>107060 Egyéb szociális pénzbeli és természetbeni ellátások, támogatások</t>
  </si>
  <si>
    <t>900060 Forgatási és befektetési célú finanszírozási műveletek</t>
  </si>
  <si>
    <t>271</t>
  </si>
  <si>
    <t>274</t>
  </si>
  <si>
    <t>Hitel-, kölcsöntörlesztés államháztartáson kívülre (=269+271+272) (K911)</t>
  </si>
  <si>
    <t>289</t>
  </si>
  <si>
    <t>290</t>
  </si>
  <si>
    <t>Belföldi finanszírozás kiadásai (=274+287+…+293+296) (K91)</t>
  </si>
  <si>
    <t>308</t>
  </si>
  <si>
    <t>Finanszírozási kiadások (=297+305+306+307) (K9)</t>
  </si>
  <si>
    <t>06/A1 - Teljesített bevételek kormányzati funkciónként</t>
  </si>
  <si>
    <t>045160 Közutak, hidak, alagutak üzemeltetése, fenntartása</t>
  </si>
  <si>
    <t>086010 Határon túli magyarok egyéb támogatásai</t>
  </si>
  <si>
    <t>900020 Önkormányzatok funkcióra nem sorolható bevételei államháztartáson kívülről</t>
  </si>
  <si>
    <t>285</t>
  </si>
  <si>
    <t>287</t>
  </si>
  <si>
    <t>Hitel-, kölcsönfelvétel pénzügyi vállalkozástól (=284+285+286) (B811)</t>
  </si>
  <si>
    <t>298</t>
  </si>
  <si>
    <t>04        Alaptevékenység finanszírozási kiadásai</t>
  </si>
  <si>
    <t>A/II/1 Ingatlanok és a kapcsolódó vagyoni értékű jogok</t>
  </si>
  <si>
    <t>A/II/3 Tenyészállatok</t>
  </si>
  <si>
    <t>A/III/2 Tartós hitelviszonyt megtestesítő értékpapírok (&gt;=A/III/2a+A/III/2/b)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</si>
  <si>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</si>
  <si>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</si>
  <si>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</si>
  <si>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</si>
  <si>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B/I/1 Vásárolt készletek</t>
  </si>
  <si>
    <t>B/I/4  Befejezetlen termelés, félkész termékek, késztermékek</t>
  </si>
  <si>
    <t>B/I/5 Növendék-, hízó és egyéb állatok</t>
  </si>
  <si>
    <t>B/I Készletek (=B/I/1+…+B/I/5)</t>
  </si>
  <si>
    <t>B) NEMZETI VAGYONBA TARTOZÓ FORGÓESZKÖZÖK (= B/I+B/II)</t>
  </si>
  <si>
    <t>54</t>
  </si>
  <si>
    <t>C/IV/1 Kincstáron kívüli devizaszámlák</t>
  </si>
  <si>
    <t>56</t>
  </si>
  <si>
    <t>C/IV Devizaszámlák (=CIV/1+C/IV/2)</t>
  </si>
  <si>
    <t>62</t>
  </si>
  <si>
    <t>D/I/3 Költségvetési évben esedékes követelések közhatalmi bevételre (=D/I/3a+…+D/I/3f)</t>
  </si>
  <si>
    <t>67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</si>
  <si>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</si>
  <si>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</si>
  <si>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</si>
  <si>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</si>
  <si>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</si>
  <si>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75</t>
  </si>
  <si>
    <t>D/I/4f - ebből: költségvetési évben esedékes követelések kamatbevételekre és más nyereségjellegű bevételekre</t>
  </si>
  <si>
    <t>78</t>
  </si>
  <si>
    <t>D/I/4i - ebből: költségvetési évben esedékes követelések egyéb működési bevételekre</t>
  </si>
  <si>
    <t>D/I/5 Költségvetési évben esedékes követelések felhalmozási bevételre (=D/I/5a+…+D/I/5e)</t>
  </si>
  <si>
    <t>81</t>
  </si>
  <si>
    <t>D/I/5b - ebből: költségvetési évben esedékes követelések ingatlanok értékesítésére</t>
  </si>
  <si>
    <t>82</t>
  </si>
  <si>
    <t>D/I/5c - ebből: költségvetési évben esedékes követelések egyéb tárgyi eszközök értékesítésére</t>
  </si>
  <si>
    <t>106</t>
  </si>
  <si>
    <t>D/II/3 Költségvetési évet követően esedékes követelések közhatalmi bevételre (=D/II/3a+…+D/II/3f)</t>
  </si>
  <si>
    <t>111</t>
  </si>
  <si>
    <t>D/II/3e - ebből: költségvetési évet követően esedékes követelések termékek és szolgáltatások adóira</t>
  </si>
  <si>
    <t>112</t>
  </si>
  <si>
    <t>D/II/3f - ebből: költségvetési évet követően esedékes követelések egyéb közhatalmi bevételekre</t>
  </si>
  <si>
    <t>113</t>
  </si>
  <si>
    <t>D/II/4 Költségvetési évet követően esedékes követelések működési bevételre (=D/II/4a+…+D/II/4i)</t>
  </si>
  <si>
    <t>115</t>
  </si>
  <si>
    <t>D/II/4b - ebből: költségvetési évet követően esedékes követelések tulajdonosi bevételekre</t>
  </si>
  <si>
    <t>129</t>
  </si>
  <si>
    <t>D/II/6 Költségvetési évet követően esedékes követelések működési célú átvett pénzeszközre (&gt;=D/II/6a+D/II/6b+D/II/6c)</t>
  </si>
  <si>
    <t>132</t>
  </si>
  <si>
    <t>D/II/6c - ebből: költségvetési évet követően esedékes követelések működési célú visszatérítendő támogatások, kölcsönök visszatérülésére államháztartáson kívülről</t>
  </si>
  <si>
    <t>142</t>
  </si>
  <si>
    <t>D/II Költségvetési évet követően esedékes követelések (=D/II/1+…+D/II/8)</t>
  </si>
  <si>
    <t>144</t>
  </si>
  <si>
    <t>D/III/1a - ebből: immateriális javakra adott előlegek</t>
  </si>
  <si>
    <t>D/III/1b - ebből: beruházásokra, felújításokra adott előlegek</t>
  </si>
  <si>
    <t>146</t>
  </si>
  <si>
    <t>D/III/1c - ebből: készletekre adott előlegek</t>
  </si>
  <si>
    <t>D/III/1d - ebből: igénybe vett szolgáltatásra adott előlegek</t>
  </si>
  <si>
    <t>157</t>
  </si>
  <si>
    <t>D/III/9 Letétre, megőrzésre, fedezetkezelésre átadott pénzeszközök, biztosítékok</t>
  </si>
  <si>
    <t>160</t>
  </si>
  <si>
    <t>E/I/1 Adott előleghez kapcsolódó előzetesen felszámított levonható általános forgalmi adó</t>
  </si>
  <si>
    <t>161</t>
  </si>
  <si>
    <t>E/I/2 Más előzetesen felszámított levonható általános forgalmi adó</t>
  </si>
  <si>
    <t>162</t>
  </si>
  <si>
    <t>E/I/3 Adott előleghez kapcsolódó előzetesen felszámított nem levonható általános forgalmi adó</t>
  </si>
  <si>
    <t>E/I Előzetesen felszámított általános forgalmi adó elszámolása (=E/I/1+…+E/I/4)</t>
  </si>
  <si>
    <t>E/III/2 Utalványok, bérletek és más hasonló, készpénz-helyettesítő fizetési eszköznek nem minősülő eszközök elszámolásai</t>
  </si>
  <si>
    <t>173</t>
  </si>
  <si>
    <t>F/2 Költségek, ráfordítások aktív időbeli elhatárolása</t>
  </si>
  <si>
    <t>175</t>
  </si>
  <si>
    <t>F) AKTÍV IDŐBELI  ELHATÁROLÁSOK  (=F/1+F/2+F/3)</t>
  </si>
  <si>
    <t>177</t>
  </si>
  <si>
    <t>G/I  Nemzeti vagyon induláskori értéke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</si>
  <si>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</si>
  <si>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</si>
  <si>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194</t>
  </si>
  <si>
    <t>H/I/6 Költségvetési évben esedékes kötelezettségek beruházásokra</t>
  </si>
  <si>
    <t>216</t>
  </si>
  <si>
    <t>H/II/4 Költségvetési évet követően esedékes kötelezettségek ellátottak pénzbeli juttatásaira</t>
  </si>
  <si>
    <t>225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</si>
  <si>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</si>
  <si>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</si>
  <si>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237</t>
  </si>
  <si>
    <t>H/III/1 Kapott előlegek</t>
  </si>
  <si>
    <t>239</t>
  </si>
  <si>
    <t>H/III/3 Más szervezetet megillető bevételek elszámolása</t>
  </si>
  <si>
    <t>H/III/8 Letétre, megőrzésre, fedezetkezelésre átvett pénzeszközök, biztosítékok</t>
  </si>
  <si>
    <t>247</t>
  </si>
  <si>
    <t>H/III Kötelezettség jellegű sajátos elszámolások (=H/III/1+…+H/III/10)</t>
  </si>
  <si>
    <t>252</t>
  </si>
  <si>
    <t>J/3 Halasztott eredményszemléletű bevételek</t>
  </si>
  <si>
    <t>01 Közhatalmi eredményszemléletű bevételek</t>
  </si>
  <si>
    <t>03 Tevékenység egyéb nettó eredményszemléletű bevételei</t>
  </si>
  <si>
    <t>08 Felhalmozási célú támogatások eredményszemléletű bevételei</t>
  </si>
  <si>
    <t>12 Eladott áruk beszerzési értéke</t>
  </si>
  <si>
    <t>Tartós hitelviszonyt megtestesítő értékpapírok</t>
  </si>
  <si>
    <t>Készletek</t>
  </si>
  <si>
    <t>Kincstáron kívül devizaszámlák</t>
  </si>
  <si>
    <t>Nem aktivált felújítások</t>
  </si>
  <si>
    <t>Beruházásokból, felújításokból aktivált érték</t>
  </si>
  <si>
    <t>Terv szerinti értékcsökkenés csökkenése</t>
  </si>
  <si>
    <t>Csanádpalota Városi Önkormányzat - konszolidált kiadások</t>
  </si>
  <si>
    <t>Csanádpalota Városi Önkormányzat - konszolidált bevételek</t>
  </si>
  <si>
    <t>Csanádpalota Városi Önkormányzat - konszolidált mérleg</t>
  </si>
  <si>
    <t>Csanádpalota Városi Önkormányzat és költségvetési szervei - Pénzeszköz állományok változása</t>
  </si>
  <si>
    <t>Csanádpalota Városi Önkormányzat és költségvetési szervei - Vagyonkimutatás</t>
  </si>
  <si>
    <t>1. melléklet a 13/2018. (05.31.) ÖR. Rendelethez.</t>
  </si>
  <si>
    <t>2. melléklet  a 13/2018. (05.31.) ÖR. Rendelethez.</t>
  </si>
  <si>
    <t>3. melléklet  a 13/2018. (05.31.) ÖR. Rendelethez.</t>
  </si>
  <si>
    <t>4. melléklet  a 13/2018. (05.31.) ÖR. Rendelethez.</t>
  </si>
  <si>
    <t>5. melléklet  a 13/2018. (05.31.) ÖR. Rendelethez.</t>
  </si>
  <si>
    <t>6. melléklet  a 13/2018. (05.31.) ÖR. Rendelethez.</t>
  </si>
  <si>
    <t>7. melléklet  a 13/2018. (05.31.) ÖR. Rendelethez.</t>
  </si>
  <si>
    <t>8. melléklet  a 13/2018. (05.31.) ÖR. Rendelethez.</t>
  </si>
  <si>
    <t>9. melléklet  a 13/2018. (05.31.) ÖR. Rendelethez.</t>
  </si>
  <si>
    <t>10.melléklet  a 13/2018. (05.31.) ÖR. Rendelethez.</t>
  </si>
  <si>
    <t>11.melléklet  a 13/2018. (05.31.) ÖR. Rendelethez.</t>
  </si>
  <si>
    <t>12.melléklet  a 13/2018. (05.31.) ÖR. Rendelethez.</t>
  </si>
  <si>
    <t>13.melléklet  a 13/2018. (05.31.) ÖR. Rendelethez.</t>
  </si>
  <si>
    <t>14.melléklet  a 13/2018. (05.31.) ÖR. Rendelethez.</t>
  </si>
  <si>
    <t>15.melléklet  a 13/2018. (05.31.) ÖR. Rendelethez.</t>
  </si>
</sst>
</file>

<file path=xl/styles.xml><?xml version="1.0" encoding="utf-8"?>
<styleSheet xmlns="http://schemas.openxmlformats.org/spreadsheetml/2006/main">
  <fonts count="20">
    <font>
      <sz val="10"/>
      <name val="Arial CE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</font>
    <font>
      <b/>
      <sz val="10"/>
      <name val="Arial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53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3" fontId="6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3" fontId="9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3" fontId="10" fillId="0" borderId="0" xfId="0" applyNumberFormat="1" applyFont="1"/>
    <xf numFmtId="0" fontId="1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3" fontId="13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3" fontId="14" fillId="0" borderId="0" xfId="0" applyNumberFormat="1" applyFont="1" applyAlignment="1">
      <alignment horizontal="right" vertical="top" wrapText="1"/>
    </xf>
    <xf numFmtId="0" fontId="15" fillId="0" borderId="0" xfId="0" applyFont="1"/>
    <xf numFmtId="0" fontId="18" fillId="2" borderId="0" xfId="0" applyFont="1" applyFill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3" fontId="15" fillId="0" borderId="0" xfId="0" applyNumberFormat="1" applyFont="1" applyAlignment="1">
      <alignment horizontal="right"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3" fontId="17" fillId="0" borderId="0" xfId="0" applyNumberFormat="1" applyFont="1" applyAlignment="1">
      <alignment horizontal="right" vertical="top" wrapText="1"/>
    </xf>
    <xf numFmtId="0" fontId="15" fillId="0" borderId="1" xfId="0" applyFont="1" applyBorder="1"/>
    <xf numFmtId="0" fontId="18" fillId="2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3" fontId="15" fillId="0" borderId="1" xfId="0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3" fontId="17" fillId="0" borderId="1" xfId="0" applyNumberFormat="1" applyFont="1" applyBorder="1" applyAlignment="1">
      <alignment horizontal="right" vertical="top" wrapText="1"/>
    </xf>
    <xf numFmtId="0" fontId="15" fillId="3" borderId="1" xfId="0" applyFont="1" applyFill="1" applyBorder="1"/>
    <xf numFmtId="0" fontId="15" fillId="0" borderId="1" xfId="0" applyFont="1" applyBorder="1" applyAlignment="1">
      <alignment wrapText="1"/>
    </xf>
    <xf numFmtId="0" fontId="18" fillId="0" borderId="1" xfId="0" applyFont="1" applyBorder="1"/>
    <xf numFmtId="0" fontId="18" fillId="3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2" borderId="0" xfId="0" applyFont="1" applyFill="1" applyAlignment="1">
      <alignment horizontal="center" vertical="top" wrapText="1"/>
    </xf>
    <xf numFmtId="0" fontId="17" fillId="0" borderId="0" xfId="0" applyFont="1"/>
    <xf numFmtId="0" fontId="11" fillId="2" borderId="0" xfId="0" applyFont="1" applyFill="1" applyAlignment="1">
      <alignment horizontal="center" vertical="top" wrapText="1"/>
    </xf>
    <xf numFmtId="0" fontId="10" fillId="0" borderId="0" xfId="0" applyFont="1"/>
    <xf numFmtId="0" fontId="18" fillId="2" borderId="0" xfId="0" applyFont="1" applyFill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15" fillId="0" borderId="1" xfId="0" applyFont="1" applyBorder="1"/>
    <xf numFmtId="0" fontId="18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wrapText="1"/>
    </xf>
    <xf numFmtId="0" fontId="18" fillId="0" borderId="1" xfId="0" applyFont="1" applyBorder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4"/>
  <sheetViews>
    <sheetView view="pageBreakPreview" zoomScale="145" zoomScaleNormal="100" zoomScaleSheetLayoutView="145" workbookViewId="0">
      <pane ySplit="4" topLeftCell="A5" activePane="bottomLeft" state="frozen"/>
      <selection pane="bottomLeft"/>
    </sheetView>
  </sheetViews>
  <sheetFormatPr defaultRowHeight="12.75"/>
  <cols>
    <col min="1" max="1" width="8.140625" customWidth="1"/>
    <col min="2" max="2" width="41" customWidth="1"/>
    <col min="3" max="3" width="20.42578125" customWidth="1"/>
    <col min="4" max="4" width="19.7109375" customWidth="1"/>
    <col min="5" max="5" width="21" customWidth="1"/>
  </cols>
  <sheetData>
    <row r="1" spans="1:5">
      <c r="A1" s="18" t="s">
        <v>831</v>
      </c>
      <c r="B1" s="18"/>
      <c r="C1" s="18"/>
      <c r="D1" s="18"/>
      <c r="E1" s="18"/>
    </row>
    <row r="2" spans="1:5" ht="24" customHeight="1">
      <c r="A2" s="43" t="s">
        <v>541</v>
      </c>
      <c r="B2" s="44"/>
      <c r="C2" s="44"/>
      <c r="D2" s="44"/>
      <c r="E2" s="44"/>
    </row>
    <row r="3" spans="1:5" ht="31.5">
      <c r="A3" s="19" t="s">
        <v>4</v>
      </c>
      <c r="B3" s="19" t="s">
        <v>5</v>
      </c>
      <c r="C3" s="19" t="s">
        <v>6</v>
      </c>
      <c r="D3" s="19" t="s">
        <v>7</v>
      </c>
      <c r="E3" s="19" t="s">
        <v>8</v>
      </c>
    </row>
    <row r="4" spans="1:5" ht="15.75">
      <c r="A4" s="19">
        <v>2</v>
      </c>
      <c r="B4" s="19">
        <v>3</v>
      </c>
      <c r="C4" s="19">
        <v>4</v>
      </c>
      <c r="D4" s="19">
        <v>5</v>
      </c>
      <c r="E4" s="19">
        <v>10</v>
      </c>
    </row>
    <row r="5" spans="1:5">
      <c r="A5" s="20" t="s">
        <v>65</v>
      </c>
      <c r="B5" s="21" t="s">
        <v>126</v>
      </c>
      <c r="C5" s="22">
        <v>41710553</v>
      </c>
      <c r="D5" s="22">
        <v>156064376</v>
      </c>
      <c r="E5" s="22">
        <v>155751810</v>
      </c>
    </row>
    <row r="6" spans="1:5">
      <c r="A6" s="20" t="s">
        <v>0</v>
      </c>
      <c r="B6" s="21" t="s">
        <v>127</v>
      </c>
      <c r="C6" s="22">
        <v>322000</v>
      </c>
      <c r="D6" s="22">
        <v>0</v>
      </c>
      <c r="E6" s="22">
        <v>0</v>
      </c>
    </row>
    <row r="7" spans="1:5">
      <c r="A7" s="20" t="s">
        <v>71</v>
      </c>
      <c r="B7" s="21" t="s">
        <v>128</v>
      </c>
      <c r="C7" s="22">
        <v>568800</v>
      </c>
      <c r="D7" s="22">
        <v>365000</v>
      </c>
      <c r="E7" s="22">
        <v>365000</v>
      </c>
    </row>
    <row r="8" spans="1:5">
      <c r="A8" s="20" t="s">
        <v>104</v>
      </c>
      <c r="B8" s="21" t="s">
        <v>129</v>
      </c>
      <c r="C8" s="22">
        <v>1506684</v>
      </c>
      <c r="D8" s="22">
        <v>61047</v>
      </c>
      <c r="E8" s="22">
        <v>61047</v>
      </c>
    </row>
    <row r="9" spans="1:5" ht="25.5">
      <c r="A9" s="20" t="s">
        <v>130</v>
      </c>
      <c r="B9" s="21" t="s">
        <v>131</v>
      </c>
      <c r="C9" s="22">
        <v>0</v>
      </c>
      <c r="D9" s="22">
        <v>4012226</v>
      </c>
      <c r="E9" s="22">
        <v>4012226</v>
      </c>
    </row>
    <row r="10" spans="1:5" ht="25.5">
      <c r="A10" s="20" t="s">
        <v>73</v>
      </c>
      <c r="B10" s="21" t="s">
        <v>132</v>
      </c>
      <c r="C10" s="22">
        <v>44108037</v>
      </c>
      <c r="D10" s="22">
        <v>160502649</v>
      </c>
      <c r="E10" s="22">
        <v>160190083</v>
      </c>
    </row>
    <row r="11" spans="1:5">
      <c r="A11" s="20" t="s">
        <v>204</v>
      </c>
      <c r="B11" s="21" t="s">
        <v>575</v>
      </c>
      <c r="C11" s="22">
        <v>17316600</v>
      </c>
      <c r="D11" s="22">
        <v>15203202</v>
      </c>
      <c r="E11" s="22">
        <v>15203202</v>
      </c>
    </row>
    <row r="12" spans="1:5" ht="38.25">
      <c r="A12" s="20" t="s">
        <v>75</v>
      </c>
      <c r="B12" s="21" t="s">
        <v>451</v>
      </c>
      <c r="C12" s="22">
        <v>2537360</v>
      </c>
      <c r="D12" s="22">
        <v>3723630</v>
      </c>
      <c r="E12" s="22">
        <v>3723630</v>
      </c>
    </row>
    <row r="13" spans="1:5">
      <c r="A13" s="20" t="s">
        <v>206</v>
      </c>
      <c r="B13" s="21" t="s">
        <v>452</v>
      </c>
      <c r="C13" s="22">
        <v>0</v>
      </c>
      <c r="D13" s="22">
        <v>195522</v>
      </c>
      <c r="E13" s="22">
        <v>171900</v>
      </c>
    </row>
    <row r="14" spans="1:5">
      <c r="A14" s="20" t="s">
        <v>208</v>
      </c>
      <c r="B14" s="21" t="s">
        <v>453</v>
      </c>
      <c r="C14" s="22">
        <v>19853960</v>
      </c>
      <c r="D14" s="22">
        <v>19122354</v>
      </c>
      <c r="E14" s="22">
        <v>19098732</v>
      </c>
    </row>
    <row r="15" spans="1:5">
      <c r="A15" s="23" t="s">
        <v>133</v>
      </c>
      <c r="B15" s="24" t="s">
        <v>134</v>
      </c>
      <c r="C15" s="25">
        <v>63961997</v>
      </c>
      <c r="D15" s="25">
        <v>179625003</v>
      </c>
      <c r="E15" s="25">
        <v>179288815</v>
      </c>
    </row>
    <row r="16" spans="1:5" ht="25.5">
      <c r="A16" s="23" t="s">
        <v>135</v>
      </c>
      <c r="B16" s="24" t="s">
        <v>136</v>
      </c>
      <c r="C16" s="25">
        <v>11202404</v>
      </c>
      <c r="D16" s="25">
        <v>24284689</v>
      </c>
      <c r="E16" s="25">
        <v>24284689</v>
      </c>
    </row>
    <row r="17" spans="1:5">
      <c r="A17" s="20" t="s">
        <v>40</v>
      </c>
      <c r="B17" s="21" t="s">
        <v>137</v>
      </c>
      <c r="C17" s="22">
        <v>0</v>
      </c>
      <c r="D17" s="22">
        <v>0</v>
      </c>
      <c r="E17" s="22">
        <v>23087461</v>
      </c>
    </row>
    <row r="18" spans="1:5">
      <c r="A18" s="20" t="s">
        <v>138</v>
      </c>
      <c r="B18" s="21" t="s">
        <v>139</v>
      </c>
      <c r="C18" s="22">
        <v>0</v>
      </c>
      <c r="D18" s="22">
        <v>0</v>
      </c>
      <c r="E18" s="22">
        <v>552597</v>
      </c>
    </row>
    <row r="19" spans="1:5">
      <c r="A19" s="20" t="s">
        <v>140</v>
      </c>
      <c r="B19" s="21" t="s">
        <v>141</v>
      </c>
      <c r="C19" s="22">
        <v>0</v>
      </c>
      <c r="D19" s="22">
        <v>0</v>
      </c>
      <c r="E19" s="22">
        <v>558912</v>
      </c>
    </row>
    <row r="20" spans="1:5" ht="38.25">
      <c r="A20" s="20" t="s">
        <v>576</v>
      </c>
      <c r="B20" s="21" t="s">
        <v>577</v>
      </c>
      <c r="C20" s="22">
        <v>0</v>
      </c>
      <c r="D20" s="22">
        <v>0</v>
      </c>
      <c r="E20" s="22">
        <v>1000</v>
      </c>
    </row>
    <row r="21" spans="1:5" ht="25.5">
      <c r="A21" s="20" t="s">
        <v>112</v>
      </c>
      <c r="B21" s="21" t="s">
        <v>142</v>
      </c>
      <c r="C21" s="22">
        <v>0</v>
      </c>
      <c r="D21" s="22">
        <v>0</v>
      </c>
      <c r="E21" s="22">
        <v>84719</v>
      </c>
    </row>
    <row r="22" spans="1:5">
      <c r="A22" s="20" t="s">
        <v>41</v>
      </c>
      <c r="B22" s="21" t="s">
        <v>143</v>
      </c>
      <c r="C22" s="22">
        <v>400000</v>
      </c>
      <c r="D22" s="22">
        <v>34282</v>
      </c>
      <c r="E22" s="22">
        <v>34282</v>
      </c>
    </row>
    <row r="23" spans="1:5">
      <c r="A23" s="20" t="s">
        <v>144</v>
      </c>
      <c r="B23" s="21" t="s">
        <v>145</v>
      </c>
      <c r="C23" s="22">
        <v>6469733</v>
      </c>
      <c r="D23" s="22">
        <v>22278990</v>
      </c>
      <c r="E23" s="22">
        <v>20752235</v>
      </c>
    </row>
    <row r="24" spans="1:5">
      <c r="A24" s="20" t="s">
        <v>28</v>
      </c>
      <c r="B24" s="21" t="s">
        <v>146</v>
      </c>
      <c r="C24" s="22">
        <v>6869733</v>
      </c>
      <c r="D24" s="22">
        <v>22313272</v>
      </c>
      <c r="E24" s="22">
        <v>20786517</v>
      </c>
    </row>
    <row r="25" spans="1:5">
      <c r="A25" s="20" t="s">
        <v>147</v>
      </c>
      <c r="B25" s="21" t="s">
        <v>148</v>
      </c>
      <c r="C25" s="22">
        <v>0</v>
      </c>
      <c r="D25" s="22">
        <v>8454161</v>
      </c>
      <c r="E25" s="22">
        <v>5883899</v>
      </c>
    </row>
    <row r="26" spans="1:5">
      <c r="A26" s="20" t="s">
        <v>149</v>
      </c>
      <c r="B26" s="21" t="s">
        <v>150</v>
      </c>
      <c r="C26" s="22">
        <v>0</v>
      </c>
      <c r="D26" s="22">
        <v>338204</v>
      </c>
      <c r="E26" s="22">
        <v>241441</v>
      </c>
    </row>
    <row r="27" spans="1:5">
      <c r="A27" s="20" t="s">
        <v>151</v>
      </c>
      <c r="B27" s="21" t="s">
        <v>152</v>
      </c>
      <c r="C27" s="22">
        <v>0</v>
      </c>
      <c r="D27" s="22">
        <v>8792365</v>
      </c>
      <c r="E27" s="22">
        <v>6125340</v>
      </c>
    </row>
    <row r="28" spans="1:5">
      <c r="A28" s="20" t="s">
        <v>9</v>
      </c>
      <c r="B28" s="21" t="s">
        <v>10</v>
      </c>
      <c r="C28" s="22">
        <v>15200000</v>
      </c>
      <c r="D28" s="22">
        <v>27568532</v>
      </c>
      <c r="E28" s="22">
        <v>17594456</v>
      </c>
    </row>
    <row r="29" spans="1:5">
      <c r="A29" s="20" t="s">
        <v>578</v>
      </c>
      <c r="B29" s="21" t="s">
        <v>579</v>
      </c>
      <c r="C29" s="22">
        <v>58500000</v>
      </c>
      <c r="D29" s="22">
        <v>48212418</v>
      </c>
      <c r="E29" s="22">
        <v>47387153</v>
      </c>
    </row>
    <row r="30" spans="1:5">
      <c r="A30" s="20" t="s">
        <v>153</v>
      </c>
      <c r="B30" s="21" t="s">
        <v>154</v>
      </c>
      <c r="C30" s="22">
        <v>0</v>
      </c>
      <c r="D30" s="22">
        <v>8725755</v>
      </c>
      <c r="E30" s="22">
        <v>3324759</v>
      </c>
    </row>
    <row r="31" spans="1:5">
      <c r="A31" s="20" t="s">
        <v>42</v>
      </c>
      <c r="B31" s="21" t="s">
        <v>155</v>
      </c>
      <c r="C31" s="22">
        <v>8200000</v>
      </c>
      <c r="D31" s="22">
        <v>1978364</v>
      </c>
      <c r="E31" s="22">
        <v>1789763</v>
      </c>
    </row>
    <row r="32" spans="1:5">
      <c r="A32" s="20" t="s">
        <v>156</v>
      </c>
      <c r="B32" s="21" t="s">
        <v>157</v>
      </c>
      <c r="C32" s="22">
        <v>0</v>
      </c>
      <c r="D32" s="22">
        <v>1444629</v>
      </c>
      <c r="E32" s="22">
        <v>1444629</v>
      </c>
    </row>
    <row r="33" spans="1:5">
      <c r="A33" s="20" t="s">
        <v>214</v>
      </c>
      <c r="B33" s="21" t="s">
        <v>454</v>
      </c>
      <c r="C33" s="22">
        <v>0</v>
      </c>
      <c r="D33" s="22">
        <v>0</v>
      </c>
      <c r="E33" s="22">
        <v>3173</v>
      </c>
    </row>
    <row r="34" spans="1:5" ht="25.5">
      <c r="A34" s="20" t="s">
        <v>30</v>
      </c>
      <c r="B34" s="21" t="s">
        <v>158</v>
      </c>
      <c r="C34" s="22">
        <v>144000</v>
      </c>
      <c r="D34" s="22">
        <v>11927721</v>
      </c>
      <c r="E34" s="22">
        <v>5272437</v>
      </c>
    </row>
    <row r="35" spans="1:5">
      <c r="A35" s="20" t="s">
        <v>11</v>
      </c>
      <c r="B35" s="21" t="s">
        <v>12</v>
      </c>
      <c r="C35" s="22">
        <v>3100000</v>
      </c>
      <c r="D35" s="22">
        <v>19146701</v>
      </c>
      <c r="E35" s="22">
        <v>16159536</v>
      </c>
    </row>
    <row r="36" spans="1:5">
      <c r="A36" s="20" t="s">
        <v>533</v>
      </c>
      <c r="B36" s="21" t="s">
        <v>534</v>
      </c>
      <c r="C36" s="22">
        <v>0</v>
      </c>
      <c r="D36" s="22">
        <v>0</v>
      </c>
      <c r="E36" s="22">
        <v>708871</v>
      </c>
    </row>
    <row r="37" spans="1:5" ht="25.5">
      <c r="A37" s="20" t="s">
        <v>13</v>
      </c>
      <c r="B37" s="21" t="s">
        <v>14</v>
      </c>
      <c r="C37" s="22">
        <v>85144000</v>
      </c>
      <c r="D37" s="22">
        <v>119004120</v>
      </c>
      <c r="E37" s="22">
        <v>92972733</v>
      </c>
    </row>
    <row r="38" spans="1:5">
      <c r="A38" s="20" t="s">
        <v>159</v>
      </c>
      <c r="B38" s="21" t="s">
        <v>160</v>
      </c>
      <c r="C38" s="22">
        <v>0</v>
      </c>
      <c r="D38" s="22">
        <v>68345</v>
      </c>
      <c r="E38" s="22">
        <v>68345</v>
      </c>
    </row>
    <row r="39" spans="1:5">
      <c r="A39" s="20" t="s">
        <v>455</v>
      </c>
      <c r="B39" s="21" t="s">
        <v>456</v>
      </c>
      <c r="C39" s="22">
        <v>0</v>
      </c>
      <c r="D39" s="22">
        <v>753152</v>
      </c>
      <c r="E39" s="22">
        <v>753152</v>
      </c>
    </row>
    <row r="40" spans="1:5" ht="25.5">
      <c r="A40" s="20" t="s">
        <v>161</v>
      </c>
      <c r="B40" s="21" t="s">
        <v>162</v>
      </c>
      <c r="C40" s="22">
        <v>0</v>
      </c>
      <c r="D40" s="22">
        <v>821497</v>
      </c>
      <c r="E40" s="22">
        <v>821497</v>
      </c>
    </row>
    <row r="41" spans="1:5" ht="25.5">
      <c r="A41" s="20" t="s">
        <v>15</v>
      </c>
      <c r="B41" s="21" t="s">
        <v>16</v>
      </c>
      <c r="C41" s="22">
        <v>21276000</v>
      </c>
      <c r="D41" s="22">
        <v>34537676</v>
      </c>
      <c r="E41" s="22">
        <v>26762068</v>
      </c>
    </row>
    <row r="42" spans="1:5">
      <c r="A42" s="20" t="s">
        <v>80</v>
      </c>
      <c r="B42" s="21" t="s">
        <v>518</v>
      </c>
      <c r="C42" s="22">
        <v>0</v>
      </c>
      <c r="D42" s="22">
        <v>3120808</v>
      </c>
      <c r="E42" s="22">
        <v>3120808</v>
      </c>
    </row>
    <row r="43" spans="1:5">
      <c r="A43" s="20" t="s">
        <v>163</v>
      </c>
      <c r="B43" s="21" t="s">
        <v>164</v>
      </c>
      <c r="C43" s="22">
        <v>0</v>
      </c>
      <c r="D43" s="22">
        <v>238041</v>
      </c>
      <c r="E43" s="22">
        <v>236637</v>
      </c>
    </row>
    <row r="44" spans="1:5">
      <c r="A44" s="20" t="s">
        <v>82</v>
      </c>
      <c r="B44" s="21" t="s">
        <v>580</v>
      </c>
      <c r="C44" s="22">
        <v>0</v>
      </c>
      <c r="D44" s="22">
        <v>0</v>
      </c>
      <c r="E44" s="22">
        <v>179211</v>
      </c>
    </row>
    <row r="45" spans="1:5">
      <c r="A45" s="20" t="s">
        <v>17</v>
      </c>
      <c r="B45" s="21" t="s">
        <v>18</v>
      </c>
      <c r="C45" s="22">
        <v>1500000</v>
      </c>
      <c r="D45" s="22">
        <v>31172462</v>
      </c>
      <c r="E45" s="22">
        <v>3380841</v>
      </c>
    </row>
    <row r="46" spans="1:5" ht="25.5">
      <c r="A46" s="20" t="s">
        <v>19</v>
      </c>
      <c r="B46" s="21" t="s">
        <v>20</v>
      </c>
      <c r="C46" s="22">
        <v>22776000</v>
      </c>
      <c r="D46" s="22">
        <v>69068987</v>
      </c>
      <c r="E46" s="22">
        <v>33500354</v>
      </c>
    </row>
    <row r="47" spans="1:5">
      <c r="A47" s="23" t="s">
        <v>21</v>
      </c>
      <c r="B47" s="24" t="s">
        <v>22</v>
      </c>
      <c r="C47" s="25">
        <v>114789733</v>
      </c>
      <c r="D47" s="25">
        <v>220000241</v>
      </c>
      <c r="E47" s="25">
        <v>154206441</v>
      </c>
    </row>
    <row r="48" spans="1:5">
      <c r="A48" s="20" t="s">
        <v>581</v>
      </c>
      <c r="B48" s="21" t="s">
        <v>582</v>
      </c>
      <c r="C48" s="22">
        <v>0</v>
      </c>
      <c r="D48" s="22">
        <v>1938360</v>
      </c>
      <c r="E48" s="22">
        <v>1749860</v>
      </c>
    </row>
    <row r="49" spans="1:5" ht="25.5">
      <c r="A49" s="20" t="s">
        <v>527</v>
      </c>
      <c r="B49" s="21" t="s">
        <v>583</v>
      </c>
      <c r="C49" s="22">
        <v>0</v>
      </c>
      <c r="D49" s="22">
        <v>0</v>
      </c>
      <c r="E49" s="22">
        <v>1749860</v>
      </c>
    </row>
    <row r="50" spans="1:5" ht="25.5">
      <c r="A50" s="20" t="s">
        <v>584</v>
      </c>
      <c r="B50" s="21" t="s">
        <v>585</v>
      </c>
      <c r="C50" s="22">
        <v>8000000</v>
      </c>
      <c r="D50" s="22">
        <v>0</v>
      </c>
      <c r="E50" s="22">
        <v>0</v>
      </c>
    </row>
    <row r="51" spans="1:5" ht="25.5">
      <c r="A51" s="20" t="s">
        <v>586</v>
      </c>
      <c r="B51" s="21" t="s">
        <v>587</v>
      </c>
      <c r="C51" s="22">
        <v>560000</v>
      </c>
      <c r="D51" s="22">
        <v>0</v>
      </c>
      <c r="E51" s="22">
        <v>0</v>
      </c>
    </row>
    <row r="52" spans="1:5" ht="25.5">
      <c r="A52" s="20" t="s">
        <v>493</v>
      </c>
      <c r="B52" s="21" t="s">
        <v>588</v>
      </c>
      <c r="C52" s="22">
        <v>19494000</v>
      </c>
      <c r="D52" s="22">
        <v>9685697</v>
      </c>
      <c r="E52" s="22">
        <v>8015639</v>
      </c>
    </row>
    <row r="53" spans="1:5" ht="25.5">
      <c r="A53" s="20" t="s">
        <v>589</v>
      </c>
      <c r="B53" s="21" t="s">
        <v>590</v>
      </c>
      <c r="C53" s="22">
        <v>0</v>
      </c>
      <c r="D53" s="22">
        <v>0</v>
      </c>
      <c r="E53" s="22">
        <v>3254580</v>
      </c>
    </row>
    <row r="54" spans="1:5">
      <c r="A54" s="20" t="s">
        <v>591</v>
      </c>
      <c r="B54" s="21" t="s">
        <v>592</v>
      </c>
      <c r="C54" s="22">
        <v>0</v>
      </c>
      <c r="D54" s="22">
        <v>0</v>
      </c>
      <c r="E54" s="22">
        <v>79500</v>
      </c>
    </row>
    <row r="55" spans="1:5">
      <c r="A55" s="20" t="s">
        <v>593</v>
      </c>
      <c r="B55" s="21" t="s">
        <v>594</v>
      </c>
      <c r="C55" s="22">
        <v>0</v>
      </c>
      <c r="D55" s="22">
        <v>0</v>
      </c>
      <c r="E55" s="22">
        <v>4676559</v>
      </c>
    </row>
    <row r="56" spans="1:5" ht="38.25">
      <c r="A56" s="20" t="s">
        <v>595</v>
      </c>
      <c r="B56" s="21" t="s">
        <v>596</v>
      </c>
      <c r="C56" s="22">
        <v>0</v>
      </c>
      <c r="D56" s="22">
        <v>0</v>
      </c>
      <c r="E56" s="22">
        <v>5000</v>
      </c>
    </row>
    <row r="57" spans="1:5" ht="25.5">
      <c r="A57" s="23" t="s">
        <v>597</v>
      </c>
      <c r="B57" s="24" t="s">
        <v>598</v>
      </c>
      <c r="C57" s="25">
        <v>28054000</v>
      </c>
      <c r="D57" s="25">
        <v>11624057</v>
      </c>
      <c r="E57" s="25">
        <v>9765499</v>
      </c>
    </row>
    <row r="58" spans="1:5" ht="25.5">
      <c r="A58" s="20" t="s">
        <v>599</v>
      </c>
      <c r="B58" s="21" t="s">
        <v>600</v>
      </c>
      <c r="C58" s="22">
        <v>0</v>
      </c>
      <c r="D58" s="22">
        <v>12327258</v>
      </c>
      <c r="E58" s="22">
        <v>12327258</v>
      </c>
    </row>
    <row r="59" spans="1:5">
      <c r="A59" s="20" t="s">
        <v>601</v>
      </c>
      <c r="B59" s="21" t="s">
        <v>602</v>
      </c>
      <c r="C59" s="22">
        <v>0</v>
      </c>
      <c r="D59" s="22">
        <v>12327258</v>
      </c>
      <c r="E59" s="22">
        <v>12327258</v>
      </c>
    </row>
    <row r="60" spans="1:5" ht="25.5">
      <c r="A60" s="20" t="s">
        <v>603</v>
      </c>
      <c r="B60" s="21" t="s">
        <v>604</v>
      </c>
      <c r="C60" s="22">
        <v>181326625</v>
      </c>
      <c r="D60" s="22">
        <v>193499076</v>
      </c>
      <c r="E60" s="22">
        <v>191276663</v>
      </c>
    </row>
    <row r="61" spans="1:5" ht="25.5">
      <c r="A61" s="20" t="s">
        <v>503</v>
      </c>
      <c r="B61" s="21" t="s">
        <v>605</v>
      </c>
      <c r="C61" s="22">
        <v>0</v>
      </c>
      <c r="D61" s="22">
        <v>0</v>
      </c>
      <c r="E61" s="22">
        <v>200000</v>
      </c>
    </row>
    <row r="62" spans="1:5">
      <c r="A62" s="20" t="s">
        <v>505</v>
      </c>
      <c r="B62" s="21" t="s">
        <v>606</v>
      </c>
      <c r="C62" s="22">
        <v>0</v>
      </c>
      <c r="D62" s="22">
        <v>0</v>
      </c>
      <c r="E62" s="22">
        <v>191076663</v>
      </c>
    </row>
    <row r="63" spans="1:5" ht="38.25">
      <c r="A63" s="20" t="s">
        <v>185</v>
      </c>
      <c r="B63" s="21" t="s">
        <v>457</v>
      </c>
      <c r="C63" s="22">
        <v>0</v>
      </c>
      <c r="D63" s="22">
        <v>1251600</v>
      </c>
      <c r="E63" s="22">
        <v>1251600</v>
      </c>
    </row>
    <row r="64" spans="1:5">
      <c r="A64" s="20" t="s">
        <v>531</v>
      </c>
      <c r="B64" s="21" t="s">
        <v>607</v>
      </c>
      <c r="C64" s="22">
        <v>0</v>
      </c>
      <c r="D64" s="22">
        <v>0</v>
      </c>
      <c r="E64" s="22">
        <v>1151600</v>
      </c>
    </row>
    <row r="65" spans="1:5">
      <c r="A65" s="20" t="s">
        <v>458</v>
      </c>
      <c r="B65" s="21" t="s">
        <v>459</v>
      </c>
      <c r="C65" s="22">
        <v>0</v>
      </c>
      <c r="D65" s="22">
        <v>0</v>
      </c>
      <c r="E65" s="22">
        <v>100000</v>
      </c>
    </row>
    <row r="66" spans="1:5" ht="25.5">
      <c r="A66" s="20" t="s">
        <v>608</v>
      </c>
      <c r="B66" s="21" t="s">
        <v>609</v>
      </c>
      <c r="C66" s="22">
        <v>5651600</v>
      </c>
      <c r="D66" s="22">
        <v>4717872</v>
      </c>
      <c r="E66" s="22">
        <v>4467872</v>
      </c>
    </row>
    <row r="67" spans="1:5">
      <c r="A67" s="20" t="s">
        <v>90</v>
      </c>
      <c r="B67" s="21" t="s">
        <v>610</v>
      </c>
      <c r="C67" s="22">
        <v>0</v>
      </c>
      <c r="D67" s="22">
        <v>0</v>
      </c>
      <c r="E67" s="22">
        <v>3708968</v>
      </c>
    </row>
    <row r="68" spans="1:5" ht="25.5">
      <c r="A68" s="20" t="s">
        <v>96</v>
      </c>
      <c r="B68" s="21" t="s">
        <v>611</v>
      </c>
      <c r="C68" s="22">
        <v>0</v>
      </c>
      <c r="D68" s="22">
        <v>0</v>
      </c>
      <c r="E68" s="22">
        <v>758904</v>
      </c>
    </row>
    <row r="69" spans="1:5">
      <c r="A69" s="20" t="s">
        <v>23</v>
      </c>
      <c r="B69" s="21" t="s">
        <v>612</v>
      </c>
      <c r="C69" s="22">
        <v>0</v>
      </c>
      <c r="D69" s="22">
        <v>281140188</v>
      </c>
      <c r="E69" s="22">
        <v>0</v>
      </c>
    </row>
    <row r="70" spans="1:5" ht="38.25">
      <c r="A70" s="23" t="s">
        <v>24</v>
      </c>
      <c r="B70" s="24" t="s">
        <v>25</v>
      </c>
      <c r="C70" s="25">
        <v>186978225</v>
      </c>
      <c r="D70" s="25">
        <v>492935994</v>
      </c>
      <c r="E70" s="25">
        <v>209323393</v>
      </c>
    </row>
    <row r="71" spans="1:5">
      <c r="A71" s="20" t="s">
        <v>460</v>
      </c>
      <c r="B71" s="21" t="s">
        <v>461</v>
      </c>
      <c r="C71" s="22">
        <v>0</v>
      </c>
      <c r="D71" s="22">
        <v>787402</v>
      </c>
      <c r="E71" s="22">
        <v>787402</v>
      </c>
    </row>
    <row r="72" spans="1:5">
      <c r="A72" s="20" t="s">
        <v>462</v>
      </c>
      <c r="B72" s="21" t="s">
        <v>463</v>
      </c>
      <c r="C72" s="22">
        <v>0</v>
      </c>
      <c r="D72" s="22">
        <v>65661062</v>
      </c>
      <c r="E72" s="22">
        <v>65661062</v>
      </c>
    </row>
    <row r="73" spans="1:5">
      <c r="A73" s="20" t="s">
        <v>613</v>
      </c>
      <c r="B73" s="21" t="s">
        <v>614</v>
      </c>
      <c r="C73" s="22">
        <v>0</v>
      </c>
      <c r="D73" s="22">
        <v>2614859</v>
      </c>
      <c r="E73" s="22">
        <v>2614859</v>
      </c>
    </row>
    <row r="74" spans="1:5">
      <c r="A74" s="20" t="s">
        <v>165</v>
      </c>
      <c r="B74" s="21" t="s">
        <v>166</v>
      </c>
      <c r="C74" s="22">
        <v>0</v>
      </c>
      <c r="D74" s="22">
        <v>66530484</v>
      </c>
      <c r="E74" s="22">
        <v>21286714</v>
      </c>
    </row>
    <row r="75" spans="1:5" ht="25.5">
      <c r="A75" s="20" t="s">
        <v>167</v>
      </c>
      <c r="B75" s="21" t="s">
        <v>168</v>
      </c>
      <c r="C75" s="22">
        <v>0</v>
      </c>
      <c r="D75" s="22">
        <v>11630019</v>
      </c>
      <c r="E75" s="22">
        <v>10165077</v>
      </c>
    </row>
    <row r="76" spans="1:5">
      <c r="A76" s="23" t="s">
        <v>169</v>
      </c>
      <c r="B76" s="24" t="s">
        <v>170</v>
      </c>
      <c r="C76" s="25">
        <v>0</v>
      </c>
      <c r="D76" s="25">
        <v>147223826</v>
      </c>
      <c r="E76" s="25">
        <v>100515114</v>
      </c>
    </row>
    <row r="77" spans="1:5">
      <c r="A77" s="20" t="s">
        <v>615</v>
      </c>
      <c r="B77" s="21" t="s">
        <v>616</v>
      </c>
      <c r="C77" s="22">
        <v>0</v>
      </c>
      <c r="D77" s="22">
        <v>1666650</v>
      </c>
      <c r="E77" s="22">
        <v>1666650</v>
      </c>
    </row>
    <row r="78" spans="1:5">
      <c r="A78" s="20" t="s">
        <v>617</v>
      </c>
      <c r="B78" s="21" t="s">
        <v>618</v>
      </c>
      <c r="C78" s="22">
        <v>0</v>
      </c>
      <c r="D78" s="22">
        <v>2800000</v>
      </c>
      <c r="E78" s="22">
        <v>2800000</v>
      </c>
    </row>
    <row r="79" spans="1:5" ht="25.5">
      <c r="A79" s="20" t="s">
        <v>619</v>
      </c>
      <c r="B79" s="21" t="s">
        <v>620</v>
      </c>
      <c r="C79" s="22">
        <v>0</v>
      </c>
      <c r="D79" s="22">
        <v>449998</v>
      </c>
      <c r="E79" s="22">
        <v>449998</v>
      </c>
    </row>
    <row r="80" spans="1:5">
      <c r="A80" s="23" t="s">
        <v>32</v>
      </c>
      <c r="B80" s="24" t="s">
        <v>621</v>
      </c>
      <c r="C80" s="25">
        <v>0</v>
      </c>
      <c r="D80" s="25">
        <v>4916648</v>
      </c>
      <c r="E80" s="25">
        <v>4916648</v>
      </c>
    </row>
    <row r="81" spans="1:5" ht="25.5">
      <c r="A81" s="23" t="s">
        <v>26</v>
      </c>
      <c r="B81" s="24" t="s">
        <v>27</v>
      </c>
      <c r="C81" s="25">
        <v>404986359</v>
      </c>
      <c r="D81" s="25">
        <v>1080610458</v>
      </c>
      <c r="E81" s="25">
        <v>682300599</v>
      </c>
    </row>
    <row r="82" spans="1:5">
      <c r="A82" s="5"/>
      <c r="B82" s="6"/>
      <c r="C82" s="7"/>
      <c r="D82" s="7"/>
      <c r="E82" s="7"/>
    </row>
    <row r="83" spans="1:5" ht="25.5">
      <c r="A83" s="12" t="s">
        <v>2</v>
      </c>
      <c r="B83" s="13" t="s">
        <v>622</v>
      </c>
      <c r="C83" s="14">
        <v>0</v>
      </c>
      <c r="D83" s="14">
        <v>152747843</v>
      </c>
      <c r="E83" s="14">
        <v>152747843</v>
      </c>
    </row>
    <row r="84" spans="1:5" ht="25.5">
      <c r="A84" s="12" t="s">
        <v>0</v>
      </c>
      <c r="B84" s="13" t="s">
        <v>623</v>
      </c>
      <c r="C84" s="14">
        <v>0</v>
      </c>
      <c r="D84" s="14">
        <v>152747843</v>
      </c>
      <c r="E84" s="14">
        <v>152747843</v>
      </c>
    </row>
    <row r="85" spans="1:5" ht="25.5">
      <c r="A85" s="12" t="s">
        <v>135</v>
      </c>
      <c r="B85" s="13" t="s">
        <v>624</v>
      </c>
      <c r="C85" s="14">
        <v>15918000</v>
      </c>
      <c r="D85" s="14">
        <v>25645304</v>
      </c>
      <c r="E85" s="14">
        <v>25645304</v>
      </c>
    </row>
    <row r="86" spans="1:5" ht="25.5">
      <c r="A86" s="12" t="s">
        <v>40</v>
      </c>
      <c r="B86" s="13" t="s">
        <v>625</v>
      </c>
      <c r="C86" s="14">
        <v>122391997</v>
      </c>
      <c r="D86" s="14">
        <v>119515158</v>
      </c>
      <c r="E86" s="14">
        <v>114992601</v>
      </c>
    </row>
    <row r="87" spans="1:5" ht="25.5">
      <c r="A87" s="12" t="s">
        <v>41</v>
      </c>
      <c r="B87" s="13" t="s">
        <v>626</v>
      </c>
      <c r="C87" s="14">
        <v>138309997</v>
      </c>
      <c r="D87" s="14">
        <v>297908305</v>
      </c>
      <c r="E87" s="14">
        <v>293385748</v>
      </c>
    </row>
    <row r="88" spans="1:5" ht="25.5">
      <c r="A88" s="15" t="s">
        <v>42</v>
      </c>
      <c r="B88" s="16" t="s">
        <v>627</v>
      </c>
      <c r="C88" s="17">
        <v>138309997</v>
      </c>
      <c r="D88" s="17">
        <v>297908305</v>
      </c>
      <c r="E88" s="17">
        <v>293385748</v>
      </c>
    </row>
    <row r="89" spans="1:5">
      <c r="A89" s="5"/>
      <c r="B89" s="6"/>
      <c r="C89" s="7"/>
      <c r="D89" s="7"/>
      <c r="E89" s="7"/>
    </row>
    <row r="90" spans="1:5">
      <c r="A90" s="5"/>
      <c r="B90" s="8" t="s">
        <v>171</v>
      </c>
      <c r="C90" s="7">
        <f>SUM(C88+C81)</f>
        <v>543296356</v>
      </c>
      <c r="D90" s="7">
        <f>SUM(D88+D81)</f>
        <v>1378518763</v>
      </c>
      <c r="E90" s="7">
        <f>SUM(E88+E81)</f>
        <v>975686347</v>
      </c>
    </row>
    <row r="91" spans="1:5">
      <c r="A91" s="5"/>
      <c r="B91" s="6"/>
      <c r="C91" s="7"/>
      <c r="D91" s="7"/>
      <c r="E91" s="7"/>
    </row>
    <row r="92" spans="1:5" ht="24" customHeight="1">
      <c r="A92" s="45" t="s">
        <v>542</v>
      </c>
      <c r="B92" s="46"/>
      <c r="C92" s="46"/>
      <c r="D92" s="46"/>
      <c r="E92" s="46"/>
    </row>
    <row r="93" spans="1:5" ht="30">
      <c r="A93" s="3" t="s">
        <v>4</v>
      </c>
      <c r="B93" s="3" t="s">
        <v>5</v>
      </c>
      <c r="C93" s="3" t="s">
        <v>6</v>
      </c>
      <c r="D93" s="3" t="s">
        <v>7</v>
      </c>
      <c r="E93" s="3" t="s">
        <v>8</v>
      </c>
    </row>
    <row r="94" spans="1:5" ht="15">
      <c r="A94" s="3">
        <v>2</v>
      </c>
      <c r="B94" s="3">
        <v>3</v>
      </c>
      <c r="C94" s="3">
        <v>4</v>
      </c>
      <c r="D94" s="3">
        <v>5</v>
      </c>
      <c r="E94" s="3">
        <v>10</v>
      </c>
    </row>
    <row r="95" spans="1:5" ht="25.5">
      <c r="A95" s="12" t="s">
        <v>65</v>
      </c>
      <c r="B95" s="13" t="s">
        <v>126</v>
      </c>
      <c r="C95" s="14">
        <v>64002644</v>
      </c>
      <c r="D95" s="14">
        <v>54119589</v>
      </c>
      <c r="E95" s="14">
        <v>54038730</v>
      </c>
    </row>
    <row r="96" spans="1:5">
      <c r="A96" s="12" t="s">
        <v>2</v>
      </c>
      <c r="B96" s="13" t="s">
        <v>449</v>
      </c>
      <c r="C96" s="14">
        <v>0</v>
      </c>
      <c r="D96" s="14">
        <v>1880906</v>
      </c>
      <c r="E96" s="14">
        <v>1880906</v>
      </c>
    </row>
    <row r="97" spans="1:5" ht="25.5">
      <c r="A97" s="12" t="s">
        <v>3</v>
      </c>
      <c r="B97" s="13" t="s">
        <v>450</v>
      </c>
      <c r="C97" s="14">
        <v>0</v>
      </c>
      <c r="D97" s="14">
        <v>675666</v>
      </c>
      <c r="E97" s="14">
        <v>675666</v>
      </c>
    </row>
    <row r="98" spans="1:5">
      <c r="A98" s="12" t="s">
        <v>0</v>
      </c>
      <c r="B98" s="13" t="s">
        <v>127</v>
      </c>
      <c r="C98" s="14">
        <v>2922000</v>
      </c>
      <c r="D98" s="14">
        <v>2012309</v>
      </c>
      <c r="E98" s="14">
        <v>1879030</v>
      </c>
    </row>
    <row r="99" spans="1:5">
      <c r="A99" s="12" t="s">
        <v>71</v>
      </c>
      <c r="B99" s="13" t="s">
        <v>128</v>
      </c>
      <c r="C99" s="14">
        <v>5000000</v>
      </c>
      <c r="D99" s="14">
        <v>4209920</v>
      </c>
      <c r="E99" s="14">
        <v>3420574</v>
      </c>
    </row>
    <row r="100" spans="1:5">
      <c r="A100" s="12" t="s">
        <v>104</v>
      </c>
      <c r="B100" s="13" t="s">
        <v>129</v>
      </c>
      <c r="C100" s="14">
        <v>3161042</v>
      </c>
      <c r="D100" s="14">
        <v>1993603</v>
      </c>
      <c r="E100" s="14">
        <v>1993603</v>
      </c>
    </row>
    <row r="101" spans="1:5" ht="25.5">
      <c r="A101" s="12" t="s">
        <v>130</v>
      </c>
      <c r="B101" s="13" t="s">
        <v>131</v>
      </c>
      <c r="C101" s="14">
        <v>0</v>
      </c>
      <c r="D101" s="14">
        <v>1761362</v>
      </c>
      <c r="E101" s="14">
        <v>1758165</v>
      </c>
    </row>
    <row r="102" spans="1:5" ht="25.5">
      <c r="A102" s="12" t="s">
        <v>73</v>
      </c>
      <c r="B102" s="13" t="s">
        <v>132</v>
      </c>
      <c r="C102" s="14">
        <v>75085686</v>
      </c>
      <c r="D102" s="14">
        <v>66653355</v>
      </c>
      <c r="E102" s="14">
        <v>65646674</v>
      </c>
    </row>
    <row r="103" spans="1:5" ht="38.25">
      <c r="A103" s="12" t="s">
        <v>75</v>
      </c>
      <c r="B103" s="13" t="s">
        <v>451</v>
      </c>
      <c r="C103" s="14">
        <v>0</v>
      </c>
      <c r="D103" s="14">
        <v>1886000</v>
      </c>
      <c r="E103" s="14">
        <v>1886000</v>
      </c>
    </row>
    <row r="104" spans="1:5">
      <c r="A104" s="12" t="s">
        <v>206</v>
      </c>
      <c r="B104" s="13" t="s">
        <v>452</v>
      </c>
      <c r="C104" s="14">
        <v>0</v>
      </c>
      <c r="D104" s="14">
        <v>315472</v>
      </c>
      <c r="E104" s="14">
        <v>315472</v>
      </c>
    </row>
    <row r="105" spans="1:5">
      <c r="A105" s="12" t="s">
        <v>208</v>
      </c>
      <c r="B105" s="13" t="s">
        <v>453</v>
      </c>
      <c r="C105" s="14">
        <v>0</v>
      </c>
      <c r="D105" s="14">
        <v>2201472</v>
      </c>
      <c r="E105" s="14">
        <v>2201472</v>
      </c>
    </row>
    <row r="106" spans="1:5">
      <c r="A106" s="15" t="s">
        <v>133</v>
      </c>
      <c r="B106" s="16" t="s">
        <v>134</v>
      </c>
      <c r="C106" s="17">
        <v>75085686</v>
      </c>
      <c r="D106" s="17">
        <v>68854827</v>
      </c>
      <c r="E106" s="17">
        <v>67848146</v>
      </c>
    </row>
    <row r="107" spans="1:5" ht="25.5">
      <c r="A107" s="15" t="s">
        <v>135</v>
      </c>
      <c r="B107" s="16" t="s">
        <v>136</v>
      </c>
      <c r="C107" s="17">
        <v>16536642</v>
      </c>
      <c r="D107" s="17">
        <v>15562007</v>
      </c>
      <c r="E107" s="17">
        <v>15532744</v>
      </c>
    </row>
    <row r="108" spans="1:5">
      <c r="A108" s="12" t="s">
        <v>40</v>
      </c>
      <c r="B108" s="13" t="s">
        <v>137</v>
      </c>
      <c r="C108" s="14">
        <v>0</v>
      </c>
      <c r="D108" s="14">
        <v>0</v>
      </c>
      <c r="E108" s="14">
        <v>13763697</v>
      </c>
    </row>
    <row r="109" spans="1:5">
      <c r="A109" s="12" t="s">
        <v>138</v>
      </c>
      <c r="B109" s="13" t="s">
        <v>139</v>
      </c>
      <c r="C109" s="14">
        <v>0</v>
      </c>
      <c r="D109" s="14">
        <v>0</v>
      </c>
      <c r="E109" s="14">
        <v>542584</v>
      </c>
    </row>
    <row r="110" spans="1:5">
      <c r="A110" s="12" t="s">
        <v>140</v>
      </c>
      <c r="B110" s="13" t="s">
        <v>141</v>
      </c>
      <c r="C110" s="14">
        <v>0</v>
      </c>
      <c r="D110" s="14">
        <v>0</v>
      </c>
      <c r="E110" s="14">
        <v>618968</v>
      </c>
    </row>
    <row r="111" spans="1:5" ht="25.5">
      <c r="A111" s="12" t="s">
        <v>112</v>
      </c>
      <c r="B111" s="13" t="s">
        <v>142</v>
      </c>
      <c r="C111" s="14">
        <v>0</v>
      </c>
      <c r="D111" s="14">
        <v>0</v>
      </c>
      <c r="E111" s="14">
        <v>607495</v>
      </c>
    </row>
    <row r="112" spans="1:5">
      <c r="A112" s="12" t="s">
        <v>41</v>
      </c>
      <c r="B112" s="13" t="s">
        <v>143</v>
      </c>
      <c r="C112" s="14">
        <v>250000</v>
      </c>
      <c r="D112" s="14">
        <v>105979</v>
      </c>
      <c r="E112" s="14">
        <v>103886</v>
      </c>
    </row>
    <row r="113" spans="1:5">
      <c r="A113" s="12" t="s">
        <v>144</v>
      </c>
      <c r="B113" s="13" t="s">
        <v>145</v>
      </c>
      <c r="C113" s="14">
        <v>3773850</v>
      </c>
      <c r="D113" s="14">
        <v>792552</v>
      </c>
      <c r="E113" s="14">
        <v>792532</v>
      </c>
    </row>
    <row r="114" spans="1:5">
      <c r="A114" s="12" t="s">
        <v>28</v>
      </c>
      <c r="B114" s="13" t="s">
        <v>146</v>
      </c>
      <c r="C114" s="14">
        <v>4023850</v>
      </c>
      <c r="D114" s="14">
        <v>898531</v>
      </c>
      <c r="E114" s="14">
        <v>896418</v>
      </c>
    </row>
    <row r="115" spans="1:5" ht="25.5">
      <c r="A115" s="12" t="s">
        <v>147</v>
      </c>
      <c r="B115" s="13" t="s">
        <v>148</v>
      </c>
      <c r="C115" s="14">
        <v>1200000</v>
      </c>
      <c r="D115" s="14">
        <v>3537065</v>
      </c>
      <c r="E115" s="14">
        <v>2445455</v>
      </c>
    </row>
    <row r="116" spans="1:5">
      <c r="A116" s="12" t="s">
        <v>149</v>
      </c>
      <c r="B116" s="13" t="s">
        <v>150</v>
      </c>
      <c r="C116" s="14">
        <v>800000</v>
      </c>
      <c r="D116" s="14">
        <v>1468088</v>
      </c>
      <c r="E116" s="14">
        <v>1110601</v>
      </c>
    </row>
    <row r="117" spans="1:5">
      <c r="A117" s="12" t="s">
        <v>151</v>
      </c>
      <c r="B117" s="13" t="s">
        <v>152</v>
      </c>
      <c r="C117" s="14">
        <v>2000000</v>
      </c>
      <c r="D117" s="14">
        <v>5005153</v>
      </c>
      <c r="E117" s="14">
        <v>3556056</v>
      </c>
    </row>
    <row r="118" spans="1:5">
      <c r="A118" s="12" t="s">
        <v>9</v>
      </c>
      <c r="B118" s="13" t="s">
        <v>10</v>
      </c>
      <c r="C118" s="14">
        <v>1200000</v>
      </c>
      <c r="D118" s="14">
        <v>1122981</v>
      </c>
      <c r="E118" s="14">
        <v>875999</v>
      </c>
    </row>
    <row r="119" spans="1:5">
      <c r="A119" s="12" t="s">
        <v>153</v>
      </c>
      <c r="B119" s="13" t="s">
        <v>154</v>
      </c>
      <c r="C119" s="14">
        <v>2200000</v>
      </c>
      <c r="D119" s="14">
        <v>225241</v>
      </c>
      <c r="E119" s="14">
        <v>0</v>
      </c>
    </row>
    <row r="120" spans="1:5">
      <c r="A120" s="12" t="s">
        <v>42</v>
      </c>
      <c r="B120" s="13" t="s">
        <v>155</v>
      </c>
      <c r="C120" s="14">
        <v>0</v>
      </c>
      <c r="D120" s="14">
        <v>21000</v>
      </c>
      <c r="E120" s="14">
        <v>0</v>
      </c>
    </row>
    <row r="121" spans="1:5">
      <c r="A121" s="12" t="s">
        <v>156</v>
      </c>
      <c r="B121" s="13" t="s">
        <v>157</v>
      </c>
      <c r="C121" s="14">
        <v>0</v>
      </c>
      <c r="D121" s="14">
        <v>196551</v>
      </c>
      <c r="E121" s="14">
        <v>109289</v>
      </c>
    </row>
    <row r="122" spans="1:5">
      <c r="A122" s="12" t="s">
        <v>214</v>
      </c>
      <c r="B122" s="13" t="s">
        <v>454</v>
      </c>
      <c r="C122" s="14">
        <v>0</v>
      </c>
      <c r="D122" s="14">
        <v>0</v>
      </c>
      <c r="E122" s="14">
        <v>40285</v>
      </c>
    </row>
    <row r="123" spans="1:5" ht="25.5">
      <c r="A123" s="12" t="s">
        <v>30</v>
      </c>
      <c r="B123" s="13" t="s">
        <v>158</v>
      </c>
      <c r="C123" s="14">
        <v>900000</v>
      </c>
      <c r="D123" s="14">
        <v>738188</v>
      </c>
      <c r="E123" s="14">
        <v>641693</v>
      </c>
    </row>
    <row r="124" spans="1:5">
      <c r="A124" s="12" t="s">
        <v>11</v>
      </c>
      <c r="B124" s="13" t="s">
        <v>12</v>
      </c>
      <c r="C124" s="14">
        <v>1500000</v>
      </c>
      <c r="D124" s="14">
        <v>2173749</v>
      </c>
      <c r="E124" s="14">
        <v>2150574</v>
      </c>
    </row>
    <row r="125" spans="1:5" ht="25.5">
      <c r="A125" s="12" t="s">
        <v>13</v>
      </c>
      <c r="B125" s="13" t="s">
        <v>14</v>
      </c>
      <c r="C125" s="14">
        <v>5800000</v>
      </c>
      <c r="D125" s="14">
        <v>4477710</v>
      </c>
      <c r="E125" s="14">
        <v>3777555</v>
      </c>
    </row>
    <row r="126" spans="1:5">
      <c r="A126" s="12" t="s">
        <v>159</v>
      </c>
      <c r="B126" s="13" t="s">
        <v>160</v>
      </c>
      <c r="C126" s="14">
        <v>450000</v>
      </c>
      <c r="D126" s="14">
        <v>282386</v>
      </c>
      <c r="E126" s="14">
        <v>282386</v>
      </c>
    </row>
    <row r="127" spans="1:5">
      <c r="A127" s="12" t="s">
        <v>455</v>
      </c>
      <c r="B127" s="13" t="s">
        <v>456</v>
      </c>
      <c r="C127" s="14">
        <v>0</v>
      </c>
      <c r="D127" s="14">
        <v>35000</v>
      </c>
      <c r="E127" s="14">
        <v>0</v>
      </c>
    </row>
    <row r="128" spans="1:5" ht="25.5">
      <c r="A128" s="12" t="s">
        <v>161</v>
      </c>
      <c r="B128" s="13" t="s">
        <v>162</v>
      </c>
      <c r="C128" s="14">
        <v>450000</v>
      </c>
      <c r="D128" s="14">
        <v>317386</v>
      </c>
      <c r="E128" s="14">
        <v>282386</v>
      </c>
    </row>
    <row r="129" spans="1:5" ht="25.5">
      <c r="A129" s="12" t="s">
        <v>15</v>
      </c>
      <c r="B129" s="13" t="s">
        <v>16</v>
      </c>
      <c r="C129" s="14">
        <v>1676150</v>
      </c>
      <c r="D129" s="14">
        <v>1919843</v>
      </c>
      <c r="E129" s="14">
        <v>1432649</v>
      </c>
    </row>
    <row r="130" spans="1:5">
      <c r="A130" s="12" t="s">
        <v>163</v>
      </c>
      <c r="B130" s="13" t="s">
        <v>164</v>
      </c>
      <c r="C130" s="14">
        <v>50000</v>
      </c>
      <c r="D130" s="14">
        <v>40000</v>
      </c>
      <c r="E130" s="14">
        <v>0</v>
      </c>
    </row>
    <row r="131" spans="1:5">
      <c r="A131" s="12" t="s">
        <v>17</v>
      </c>
      <c r="B131" s="13" t="s">
        <v>18</v>
      </c>
      <c r="C131" s="14">
        <v>0</v>
      </c>
      <c r="D131" s="14">
        <v>570236</v>
      </c>
      <c r="E131" s="14">
        <v>530625</v>
      </c>
    </row>
    <row r="132" spans="1:5" ht="25.5">
      <c r="A132" s="12" t="s">
        <v>19</v>
      </c>
      <c r="B132" s="13" t="s">
        <v>20</v>
      </c>
      <c r="C132" s="14">
        <v>1726150</v>
      </c>
      <c r="D132" s="14">
        <v>2530079</v>
      </c>
      <c r="E132" s="14">
        <v>1963274</v>
      </c>
    </row>
    <row r="133" spans="1:5">
      <c r="A133" s="15" t="s">
        <v>21</v>
      </c>
      <c r="B133" s="16" t="s">
        <v>22</v>
      </c>
      <c r="C133" s="17">
        <v>14000000</v>
      </c>
      <c r="D133" s="17">
        <v>13228859</v>
      </c>
      <c r="E133" s="17">
        <v>10475689</v>
      </c>
    </row>
    <row r="134" spans="1:5" ht="38.25">
      <c r="A134" s="12" t="s">
        <v>185</v>
      </c>
      <c r="B134" s="13" t="s">
        <v>457</v>
      </c>
      <c r="C134" s="14">
        <v>0</v>
      </c>
      <c r="D134" s="14">
        <v>100000</v>
      </c>
      <c r="E134" s="14">
        <v>100000</v>
      </c>
    </row>
    <row r="135" spans="1:5">
      <c r="A135" s="12" t="s">
        <v>458</v>
      </c>
      <c r="B135" s="13" t="s">
        <v>459</v>
      </c>
      <c r="C135" s="14">
        <v>0</v>
      </c>
      <c r="D135" s="14">
        <v>0</v>
      </c>
      <c r="E135" s="14">
        <v>100000</v>
      </c>
    </row>
    <row r="136" spans="1:5" ht="38.25">
      <c r="A136" s="15" t="s">
        <v>24</v>
      </c>
      <c r="B136" s="16" t="s">
        <v>25</v>
      </c>
      <c r="C136" s="17">
        <v>0</v>
      </c>
      <c r="D136" s="17">
        <v>100000</v>
      </c>
      <c r="E136" s="17">
        <v>100000</v>
      </c>
    </row>
    <row r="137" spans="1:5">
      <c r="A137" s="12" t="s">
        <v>460</v>
      </c>
      <c r="B137" s="13" t="s">
        <v>461</v>
      </c>
      <c r="C137" s="14">
        <v>350000</v>
      </c>
      <c r="D137" s="14">
        <v>521969</v>
      </c>
      <c r="E137" s="14">
        <v>521969</v>
      </c>
    </row>
    <row r="138" spans="1:5" ht="25.5">
      <c r="A138" s="12" t="s">
        <v>462</v>
      </c>
      <c r="B138" s="13" t="s">
        <v>463</v>
      </c>
      <c r="C138" s="14">
        <v>650000</v>
      </c>
      <c r="D138" s="14">
        <v>0</v>
      </c>
      <c r="E138" s="14">
        <v>0</v>
      </c>
    </row>
    <row r="139" spans="1:5" ht="25.5">
      <c r="A139" s="12" t="s">
        <v>165</v>
      </c>
      <c r="B139" s="13" t="s">
        <v>166</v>
      </c>
      <c r="C139" s="14">
        <v>0</v>
      </c>
      <c r="D139" s="14">
        <v>185189</v>
      </c>
      <c r="E139" s="14">
        <v>185189</v>
      </c>
    </row>
    <row r="140" spans="1:5" ht="25.5">
      <c r="A140" s="12" t="s">
        <v>167</v>
      </c>
      <c r="B140" s="13" t="s">
        <v>168</v>
      </c>
      <c r="C140" s="14">
        <v>0</v>
      </c>
      <c r="D140" s="14">
        <v>190932</v>
      </c>
      <c r="E140" s="14">
        <v>190932</v>
      </c>
    </row>
    <row r="141" spans="1:5">
      <c r="A141" s="15" t="s">
        <v>169</v>
      </c>
      <c r="B141" s="16" t="s">
        <v>170</v>
      </c>
      <c r="C141" s="17">
        <v>1000000</v>
      </c>
      <c r="D141" s="17">
        <v>898090</v>
      </c>
      <c r="E141" s="17">
        <v>898090</v>
      </c>
    </row>
    <row r="142" spans="1:5" ht="25.5">
      <c r="A142" s="15" t="s">
        <v>26</v>
      </c>
      <c r="B142" s="16" t="s">
        <v>27</v>
      </c>
      <c r="C142" s="17">
        <v>106622328</v>
      </c>
      <c r="D142" s="17">
        <v>98643783</v>
      </c>
      <c r="E142" s="17">
        <v>94854669</v>
      </c>
    </row>
    <row r="143" spans="1:5">
      <c r="A143" s="15"/>
      <c r="B143" s="16"/>
      <c r="C143" s="17"/>
      <c r="D143" s="17"/>
      <c r="E143" s="7"/>
    </row>
    <row r="144" spans="1:5">
      <c r="A144" s="5"/>
      <c r="B144" s="8" t="s">
        <v>171</v>
      </c>
      <c r="C144" s="7">
        <f>C142</f>
        <v>106622328</v>
      </c>
      <c r="D144" s="7">
        <f>D142</f>
        <v>98643783</v>
      </c>
      <c r="E144" s="7">
        <f>E142</f>
        <v>94854669</v>
      </c>
    </row>
    <row r="146" spans="1:5">
      <c r="A146" s="45" t="s">
        <v>543</v>
      </c>
      <c r="B146" s="46"/>
      <c r="C146" s="46"/>
      <c r="D146" s="46"/>
      <c r="E146" s="46"/>
    </row>
    <row r="147" spans="1:5" ht="30">
      <c r="A147" s="3" t="s">
        <v>4</v>
      </c>
      <c r="B147" s="3" t="s">
        <v>5</v>
      </c>
      <c r="C147" s="3" t="s">
        <v>6</v>
      </c>
      <c r="D147" s="3" t="s">
        <v>7</v>
      </c>
      <c r="E147" s="3" t="s">
        <v>8</v>
      </c>
    </row>
    <row r="148" spans="1:5" ht="15">
      <c r="A148" s="3">
        <v>2</v>
      </c>
      <c r="B148" s="3">
        <v>3</v>
      </c>
      <c r="C148" s="3">
        <v>4</v>
      </c>
      <c r="D148" s="3">
        <v>5</v>
      </c>
      <c r="E148" s="3">
        <v>10</v>
      </c>
    </row>
    <row r="149" spans="1:5" ht="25.5">
      <c r="A149" s="12" t="s">
        <v>65</v>
      </c>
      <c r="B149" s="13" t="s">
        <v>126</v>
      </c>
      <c r="C149" s="14">
        <v>6354000</v>
      </c>
      <c r="D149" s="14">
        <v>7903953</v>
      </c>
      <c r="E149" s="14">
        <v>7397189</v>
      </c>
    </row>
    <row r="150" spans="1:5">
      <c r="A150" s="12" t="s">
        <v>71</v>
      </c>
      <c r="B150" s="13" t="s">
        <v>128</v>
      </c>
      <c r="C150" s="14">
        <v>180000</v>
      </c>
      <c r="D150" s="14">
        <v>180000</v>
      </c>
      <c r="E150" s="14">
        <v>175000</v>
      </c>
    </row>
    <row r="151" spans="1:5" ht="25.5">
      <c r="A151" s="12" t="s">
        <v>130</v>
      </c>
      <c r="B151" s="13" t="s">
        <v>131</v>
      </c>
      <c r="C151" s="14">
        <v>0</v>
      </c>
      <c r="D151" s="14">
        <v>555897</v>
      </c>
      <c r="E151" s="14">
        <v>555897</v>
      </c>
    </row>
    <row r="152" spans="1:5" ht="25.5">
      <c r="A152" s="12" t="s">
        <v>73</v>
      </c>
      <c r="B152" s="13" t="s">
        <v>132</v>
      </c>
      <c r="C152" s="14">
        <v>6534000</v>
      </c>
      <c r="D152" s="14">
        <v>8639850</v>
      </c>
      <c r="E152" s="14">
        <v>8128086</v>
      </c>
    </row>
    <row r="153" spans="1:5" ht="38.25">
      <c r="A153" s="12" t="s">
        <v>75</v>
      </c>
      <c r="B153" s="13" t="s">
        <v>451</v>
      </c>
      <c r="C153" s="14">
        <v>0</v>
      </c>
      <c r="D153" s="14">
        <v>418500</v>
      </c>
      <c r="E153" s="14">
        <v>418500</v>
      </c>
    </row>
    <row r="154" spans="1:5">
      <c r="A154" s="12" t="s">
        <v>208</v>
      </c>
      <c r="B154" s="13" t="s">
        <v>453</v>
      </c>
      <c r="C154" s="14">
        <v>0</v>
      </c>
      <c r="D154" s="14">
        <v>418500</v>
      </c>
      <c r="E154" s="14">
        <v>418500</v>
      </c>
    </row>
    <row r="155" spans="1:5">
      <c r="A155" s="15" t="s">
        <v>133</v>
      </c>
      <c r="B155" s="16" t="s">
        <v>134</v>
      </c>
      <c r="C155" s="17">
        <v>6534000</v>
      </c>
      <c r="D155" s="17">
        <v>9058350</v>
      </c>
      <c r="E155" s="17">
        <v>8546586</v>
      </c>
    </row>
    <row r="156" spans="1:5" ht="25.5">
      <c r="A156" s="15" t="s">
        <v>135</v>
      </c>
      <c r="B156" s="16" t="s">
        <v>136</v>
      </c>
      <c r="C156" s="17">
        <v>1460000</v>
      </c>
      <c r="D156" s="17">
        <v>2002948</v>
      </c>
      <c r="E156" s="17">
        <v>2002948</v>
      </c>
    </row>
    <row r="157" spans="1:5">
      <c r="A157" s="12" t="s">
        <v>40</v>
      </c>
      <c r="B157" s="13" t="s">
        <v>137</v>
      </c>
      <c r="C157" s="14">
        <v>0</v>
      </c>
      <c r="D157" s="14">
        <v>0</v>
      </c>
      <c r="E157" s="14">
        <v>1856115</v>
      </c>
    </row>
    <row r="158" spans="1:5">
      <c r="A158" s="12" t="s">
        <v>138</v>
      </c>
      <c r="B158" s="13" t="s">
        <v>139</v>
      </c>
      <c r="C158" s="14">
        <v>0</v>
      </c>
      <c r="D158" s="14">
        <v>0</v>
      </c>
      <c r="E158" s="14">
        <v>31409</v>
      </c>
    </row>
    <row r="159" spans="1:5">
      <c r="A159" s="12" t="s">
        <v>140</v>
      </c>
      <c r="B159" s="13" t="s">
        <v>141</v>
      </c>
      <c r="C159" s="14">
        <v>0</v>
      </c>
      <c r="D159" s="14">
        <v>0</v>
      </c>
      <c r="E159" s="14">
        <v>81770</v>
      </c>
    </row>
    <row r="160" spans="1:5" ht="25.5">
      <c r="A160" s="12" t="s">
        <v>112</v>
      </c>
      <c r="B160" s="13" t="s">
        <v>142</v>
      </c>
      <c r="C160" s="14">
        <v>0</v>
      </c>
      <c r="D160" s="14">
        <v>0</v>
      </c>
      <c r="E160" s="14">
        <v>33654</v>
      </c>
    </row>
    <row r="161" spans="1:5">
      <c r="A161" s="12" t="s">
        <v>41</v>
      </c>
      <c r="B161" s="13" t="s">
        <v>143</v>
      </c>
      <c r="C161" s="14">
        <v>460000</v>
      </c>
      <c r="D161" s="14">
        <v>205948</v>
      </c>
      <c r="E161" s="14">
        <v>34229</v>
      </c>
    </row>
    <row r="162" spans="1:5">
      <c r="A162" s="12" t="s">
        <v>144</v>
      </c>
      <c r="B162" s="13" t="s">
        <v>145</v>
      </c>
      <c r="C162" s="14">
        <v>300000</v>
      </c>
      <c r="D162" s="14">
        <v>538623</v>
      </c>
      <c r="E162" s="14">
        <v>457574</v>
      </c>
    </row>
    <row r="163" spans="1:5">
      <c r="A163" s="12" t="s">
        <v>28</v>
      </c>
      <c r="B163" s="13" t="s">
        <v>146</v>
      </c>
      <c r="C163" s="14">
        <v>760000</v>
      </c>
      <c r="D163" s="14">
        <v>744571</v>
      </c>
      <c r="E163" s="14">
        <v>491803</v>
      </c>
    </row>
    <row r="164" spans="1:5" ht="25.5">
      <c r="A164" s="12" t="s">
        <v>147</v>
      </c>
      <c r="B164" s="13" t="s">
        <v>148</v>
      </c>
      <c r="C164" s="14">
        <v>0</v>
      </c>
      <c r="D164" s="14">
        <v>188648</v>
      </c>
      <c r="E164" s="14">
        <v>110875</v>
      </c>
    </row>
    <row r="165" spans="1:5">
      <c r="A165" s="12" t="s">
        <v>149</v>
      </c>
      <c r="B165" s="13" t="s">
        <v>150</v>
      </c>
      <c r="C165" s="14">
        <v>240000</v>
      </c>
      <c r="D165" s="14">
        <v>258951</v>
      </c>
      <c r="E165" s="14">
        <v>223795</v>
      </c>
    </row>
    <row r="166" spans="1:5">
      <c r="A166" s="12" t="s">
        <v>151</v>
      </c>
      <c r="B166" s="13" t="s">
        <v>152</v>
      </c>
      <c r="C166" s="14">
        <v>240000</v>
      </c>
      <c r="D166" s="14">
        <v>447599</v>
      </c>
      <c r="E166" s="14">
        <v>334670</v>
      </c>
    </row>
    <row r="167" spans="1:5">
      <c r="A167" s="12" t="s">
        <v>9</v>
      </c>
      <c r="B167" s="13" t="s">
        <v>10</v>
      </c>
      <c r="C167" s="14">
        <v>1620000</v>
      </c>
      <c r="D167" s="14">
        <v>1620000</v>
      </c>
      <c r="E167" s="14">
        <v>1231469</v>
      </c>
    </row>
    <row r="168" spans="1:5">
      <c r="A168" s="12" t="s">
        <v>153</v>
      </c>
      <c r="B168" s="13" t="s">
        <v>154</v>
      </c>
      <c r="C168" s="14">
        <v>2530000</v>
      </c>
      <c r="D168" s="14">
        <v>1067936</v>
      </c>
      <c r="E168" s="14">
        <v>0</v>
      </c>
    </row>
    <row r="169" spans="1:5">
      <c r="A169" s="12" t="s">
        <v>42</v>
      </c>
      <c r="B169" s="13" t="s">
        <v>155</v>
      </c>
      <c r="C169" s="14">
        <v>100000</v>
      </c>
      <c r="D169" s="14">
        <v>81900</v>
      </c>
      <c r="E169" s="14">
        <v>0</v>
      </c>
    </row>
    <row r="170" spans="1:5" ht="25.5">
      <c r="A170" s="12" t="s">
        <v>30</v>
      </c>
      <c r="B170" s="13" t="s">
        <v>158</v>
      </c>
      <c r="C170" s="14">
        <v>0</v>
      </c>
      <c r="D170" s="14">
        <v>54100</v>
      </c>
      <c r="E170" s="14">
        <v>42100</v>
      </c>
    </row>
    <row r="171" spans="1:5">
      <c r="A171" s="12" t="s">
        <v>11</v>
      </c>
      <c r="B171" s="13" t="s">
        <v>12</v>
      </c>
      <c r="C171" s="14">
        <v>400000</v>
      </c>
      <c r="D171" s="14">
        <v>397050</v>
      </c>
      <c r="E171" s="14">
        <v>215879</v>
      </c>
    </row>
    <row r="172" spans="1:5" ht="25.5">
      <c r="A172" s="12" t="s">
        <v>13</v>
      </c>
      <c r="B172" s="13" t="s">
        <v>14</v>
      </c>
      <c r="C172" s="14">
        <v>4650000</v>
      </c>
      <c r="D172" s="14">
        <v>3220986</v>
      </c>
      <c r="E172" s="14">
        <v>1489448</v>
      </c>
    </row>
    <row r="173" spans="1:5">
      <c r="A173" s="12" t="s">
        <v>159</v>
      </c>
      <c r="B173" s="13" t="s">
        <v>160</v>
      </c>
      <c r="C173" s="14">
        <v>140000</v>
      </c>
      <c r="D173" s="14">
        <v>129964</v>
      </c>
      <c r="E173" s="14">
        <v>82710</v>
      </c>
    </row>
    <row r="174" spans="1:5" ht="25.5">
      <c r="A174" s="12" t="s">
        <v>161</v>
      </c>
      <c r="B174" s="13" t="s">
        <v>162</v>
      </c>
      <c r="C174" s="14">
        <v>140000</v>
      </c>
      <c r="D174" s="14">
        <v>129964</v>
      </c>
      <c r="E174" s="14">
        <v>82710</v>
      </c>
    </row>
    <row r="175" spans="1:5" ht="25.5">
      <c r="A175" s="12" t="s">
        <v>15</v>
      </c>
      <c r="B175" s="13" t="s">
        <v>16</v>
      </c>
      <c r="C175" s="14">
        <v>1526000</v>
      </c>
      <c r="D175" s="14">
        <v>1410946</v>
      </c>
      <c r="E175" s="14">
        <v>540149</v>
      </c>
    </row>
    <row r="176" spans="1:5">
      <c r="A176" s="12" t="s">
        <v>80</v>
      </c>
      <c r="B176" s="13" t="s">
        <v>518</v>
      </c>
      <c r="C176" s="14">
        <v>0</v>
      </c>
      <c r="D176" s="14">
        <v>101004</v>
      </c>
      <c r="E176" s="14">
        <v>68000</v>
      </c>
    </row>
    <row r="177" spans="1:5">
      <c r="A177" s="12" t="s">
        <v>17</v>
      </c>
      <c r="B177" s="13" t="s">
        <v>18</v>
      </c>
      <c r="C177" s="14">
        <v>0</v>
      </c>
      <c r="D177" s="14">
        <v>324575</v>
      </c>
      <c r="E177" s="14">
        <v>320520</v>
      </c>
    </row>
    <row r="178" spans="1:5" ht="25.5">
      <c r="A178" s="12" t="s">
        <v>19</v>
      </c>
      <c r="B178" s="13" t="s">
        <v>20</v>
      </c>
      <c r="C178" s="14">
        <v>1526000</v>
      </c>
      <c r="D178" s="14">
        <v>1836525</v>
      </c>
      <c r="E178" s="14">
        <v>928669</v>
      </c>
    </row>
    <row r="179" spans="1:5">
      <c r="A179" s="15" t="s">
        <v>21</v>
      </c>
      <c r="B179" s="16" t="s">
        <v>22</v>
      </c>
      <c r="C179" s="17">
        <v>7316000</v>
      </c>
      <c r="D179" s="17">
        <v>6379645</v>
      </c>
      <c r="E179" s="17">
        <v>3327300</v>
      </c>
    </row>
    <row r="180" spans="1:5" ht="25.5">
      <c r="A180" s="12" t="s">
        <v>167</v>
      </c>
      <c r="B180" s="13" t="s">
        <v>168</v>
      </c>
      <c r="C180" s="14">
        <v>0</v>
      </c>
      <c r="D180" s="14">
        <v>29686</v>
      </c>
      <c r="E180" s="14">
        <v>0</v>
      </c>
    </row>
    <row r="181" spans="1:5">
      <c r="A181" s="15" t="s">
        <v>169</v>
      </c>
      <c r="B181" s="16" t="s">
        <v>170</v>
      </c>
      <c r="C181" s="17">
        <v>0</v>
      </c>
      <c r="D181" s="17">
        <v>29686</v>
      </c>
      <c r="E181" s="17">
        <v>0</v>
      </c>
    </row>
    <row r="182" spans="1:5" ht="25.5">
      <c r="A182" s="15" t="s">
        <v>26</v>
      </c>
      <c r="B182" s="16" t="s">
        <v>27</v>
      </c>
      <c r="C182" s="17">
        <v>15310000</v>
      </c>
      <c r="D182" s="17">
        <v>17470629</v>
      </c>
      <c r="E182" s="17">
        <v>13876834</v>
      </c>
    </row>
    <row r="184" spans="1:5">
      <c r="B184" s="8" t="s">
        <v>171</v>
      </c>
      <c r="C184" s="7">
        <f>C182</f>
        <v>15310000</v>
      </c>
      <c r="D184" s="7">
        <f>D182</f>
        <v>17470629</v>
      </c>
      <c r="E184" s="7">
        <f>E182</f>
        <v>13876834</v>
      </c>
    </row>
    <row r="186" spans="1:5" ht="17.25" customHeight="1">
      <c r="A186" s="45" t="s">
        <v>544</v>
      </c>
      <c r="B186" s="46"/>
      <c r="C186" s="46"/>
      <c r="D186" s="46"/>
      <c r="E186" s="46"/>
    </row>
    <row r="187" spans="1:5" ht="30">
      <c r="A187" s="3" t="s">
        <v>4</v>
      </c>
      <c r="B187" s="3" t="s">
        <v>5</v>
      </c>
      <c r="C187" s="3" t="s">
        <v>6</v>
      </c>
      <c r="D187" s="3" t="s">
        <v>7</v>
      </c>
      <c r="E187" s="3" t="s">
        <v>8</v>
      </c>
    </row>
    <row r="188" spans="1:5" ht="15">
      <c r="A188" s="3">
        <v>2</v>
      </c>
      <c r="B188" s="3">
        <v>3</v>
      </c>
      <c r="C188" s="3">
        <v>4</v>
      </c>
      <c r="D188" s="3">
        <v>5</v>
      </c>
      <c r="E188" s="3">
        <v>10</v>
      </c>
    </row>
    <row r="189" spans="1:5" ht="25.5">
      <c r="A189" s="12" t="s">
        <v>65</v>
      </c>
      <c r="B189" s="13" t="s">
        <v>126</v>
      </c>
      <c r="C189" s="14">
        <v>4605846</v>
      </c>
      <c r="D189" s="14">
        <v>5518596</v>
      </c>
      <c r="E189" s="14">
        <v>5518596</v>
      </c>
    </row>
    <row r="190" spans="1:5">
      <c r="A190" s="12" t="s">
        <v>71</v>
      </c>
      <c r="B190" s="13" t="s">
        <v>128</v>
      </c>
      <c r="C190" s="14">
        <v>120000</v>
      </c>
      <c r="D190" s="14">
        <v>120000</v>
      </c>
      <c r="E190" s="14">
        <v>110000</v>
      </c>
    </row>
    <row r="191" spans="1:5" ht="25.5">
      <c r="A191" s="12" t="s">
        <v>130</v>
      </c>
      <c r="B191" s="13" t="s">
        <v>131</v>
      </c>
      <c r="C191" s="14">
        <v>391404</v>
      </c>
      <c r="D191" s="14">
        <v>391404</v>
      </c>
      <c r="E191" s="14">
        <v>114300</v>
      </c>
    </row>
    <row r="192" spans="1:5" ht="25.5">
      <c r="A192" s="12" t="s">
        <v>73</v>
      </c>
      <c r="B192" s="13" t="s">
        <v>132</v>
      </c>
      <c r="C192" s="14">
        <v>5117250</v>
      </c>
      <c r="D192" s="14">
        <v>6030000</v>
      </c>
      <c r="E192" s="14">
        <v>5742896</v>
      </c>
    </row>
    <row r="193" spans="1:5">
      <c r="A193" s="15" t="s">
        <v>133</v>
      </c>
      <c r="B193" s="16" t="s">
        <v>134</v>
      </c>
      <c r="C193" s="17">
        <v>5117250</v>
      </c>
      <c r="D193" s="17">
        <v>6030000</v>
      </c>
      <c r="E193" s="17">
        <v>5742896</v>
      </c>
    </row>
    <row r="194" spans="1:5" ht="25.5">
      <c r="A194" s="15" t="s">
        <v>135</v>
      </c>
      <c r="B194" s="16" t="s">
        <v>136</v>
      </c>
      <c r="C194" s="17">
        <v>1140459</v>
      </c>
      <c r="D194" s="17">
        <v>1299901</v>
      </c>
      <c r="E194" s="17">
        <v>1299901</v>
      </c>
    </row>
    <row r="195" spans="1:5">
      <c r="A195" s="12" t="s">
        <v>40</v>
      </c>
      <c r="B195" s="13" t="s">
        <v>137</v>
      </c>
      <c r="C195" s="14">
        <v>0</v>
      </c>
      <c r="D195" s="14">
        <v>0</v>
      </c>
      <c r="E195" s="14">
        <v>1258807</v>
      </c>
    </row>
    <row r="196" spans="1:5">
      <c r="A196" s="12" t="s">
        <v>138</v>
      </c>
      <c r="B196" s="13" t="s">
        <v>139</v>
      </c>
      <c r="C196" s="14">
        <v>0</v>
      </c>
      <c r="D196" s="14">
        <v>0</v>
      </c>
      <c r="E196" s="14">
        <v>19838</v>
      </c>
    </row>
    <row r="197" spans="1:5" ht="25.5">
      <c r="A197" s="12" t="s">
        <v>112</v>
      </c>
      <c r="B197" s="13" t="s">
        <v>142</v>
      </c>
      <c r="C197" s="14">
        <v>0</v>
      </c>
      <c r="D197" s="14">
        <v>0</v>
      </c>
      <c r="E197" s="14">
        <v>21256</v>
      </c>
    </row>
    <row r="198" spans="1:5">
      <c r="A198" s="12" t="s">
        <v>41</v>
      </c>
      <c r="B198" s="13" t="s">
        <v>143</v>
      </c>
      <c r="C198" s="14">
        <v>380000</v>
      </c>
      <c r="D198" s="14">
        <v>344006</v>
      </c>
      <c r="E198" s="14">
        <v>344006</v>
      </c>
    </row>
    <row r="199" spans="1:5">
      <c r="A199" s="12" t="s">
        <v>144</v>
      </c>
      <c r="B199" s="13" t="s">
        <v>145</v>
      </c>
      <c r="C199" s="14">
        <v>125000</v>
      </c>
      <c r="D199" s="14">
        <v>192289</v>
      </c>
      <c r="E199" s="14">
        <v>89922</v>
      </c>
    </row>
    <row r="200" spans="1:5">
      <c r="A200" s="12" t="s">
        <v>28</v>
      </c>
      <c r="B200" s="13" t="s">
        <v>146</v>
      </c>
      <c r="C200" s="14">
        <v>505000</v>
      </c>
      <c r="D200" s="14">
        <v>536295</v>
      </c>
      <c r="E200" s="14">
        <v>433928</v>
      </c>
    </row>
    <row r="201" spans="1:5" ht="25.5">
      <c r="A201" s="12" t="s">
        <v>147</v>
      </c>
      <c r="B201" s="13" t="s">
        <v>148</v>
      </c>
      <c r="C201" s="14">
        <v>0</v>
      </c>
      <c r="D201" s="14">
        <v>185846</v>
      </c>
      <c r="E201" s="14">
        <v>140537</v>
      </c>
    </row>
    <row r="202" spans="1:5">
      <c r="A202" s="12" t="s">
        <v>149</v>
      </c>
      <c r="B202" s="13" t="s">
        <v>150</v>
      </c>
      <c r="C202" s="14">
        <v>140000</v>
      </c>
      <c r="D202" s="14">
        <v>121810</v>
      </c>
      <c r="E202" s="14">
        <v>85563</v>
      </c>
    </row>
    <row r="203" spans="1:5">
      <c r="A203" s="12" t="s">
        <v>151</v>
      </c>
      <c r="B203" s="13" t="s">
        <v>152</v>
      </c>
      <c r="C203" s="14">
        <v>140000</v>
      </c>
      <c r="D203" s="14">
        <v>307656</v>
      </c>
      <c r="E203" s="14">
        <v>226100</v>
      </c>
    </row>
    <row r="204" spans="1:5">
      <c r="A204" s="12" t="s">
        <v>9</v>
      </c>
      <c r="B204" s="13" t="s">
        <v>10</v>
      </c>
      <c r="C204" s="14">
        <v>750000</v>
      </c>
      <c r="D204" s="14">
        <v>744527</v>
      </c>
      <c r="E204" s="14">
        <v>579984</v>
      </c>
    </row>
    <row r="205" spans="1:5">
      <c r="A205" s="12" t="s">
        <v>153</v>
      </c>
      <c r="B205" s="13" t="s">
        <v>154</v>
      </c>
      <c r="C205" s="14">
        <v>200000</v>
      </c>
      <c r="D205" s="14">
        <v>31957</v>
      </c>
      <c r="E205" s="14">
        <v>22995</v>
      </c>
    </row>
    <row r="206" spans="1:5">
      <c r="A206" s="12" t="s">
        <v>42</v>
      </c>
      <c r="B206" s="13" t="s">
        <v>155</v>
      </c>
      <c r="C206" s="14">
        <v>50000</v>
      </c>
      <c r="D206" s="14">
        <v>6350</v>
      </c>
      <c r="E206" s="14">
        <v>0</v>
      </c>
    </row>
    <row r="207" spans="1:5" ht="25.5">
      <c r="A207" s="12" t="s">
        <v>30</v>
      </c>
      <c r="B207" s="13" t="s">
        <v>158</v>
      </c>
      <c r="C207" s="14">
        <v>0</v>
      </c>
      <c r="D207" s="14">
        <v>209899</v>
      </c>
      <c r="E207" s="14">
        <v>188000</v>
      </c>
    </row>
    <row r="208" spans="1:5">
      <c r="A208" s="12" t="s">
        <v>11</v>
      </c>
      <c r="B208" s="13" t="s">
        <v>12</v>
      </c>
      <c r="C208" s="14">
        <v>320000</v>
      </c>
      <c r="D208" s="14">
        <v>215154</v>
      </c>
      <c r="E208" s="14">
        <v>113365</v>
      </c>
    </row>
    <row r="209" spans="1:5">
      <c r="A209" s="12" t="s">
        <v>533</v>
      </c>
      <c r="B209" s="13" t="s">
        <v>534</v>
      </c>
      <c r="C209" s="14">
        <v>0</v>
      </c>
      <c r="D209" s="14">
        <v>0</v>
      </c>
      <c r="E209" s="14">
        <v>38074</v>
      </c>
    </row>
    <row r="210" spans="1:5" ht="25.5">
      <c r="A210" s="12" t="s">
        <v>13</v>
      </c>
      <c r="B210" s="13" t="s">
        <v>14</v>
      </c>
      <c r="C210" s="14">
        <v>1320000</v>
      </c>
      <c r="D210" s="14">
        <v>1207887</v>
      </c>
      <c r="E210" s="14">
        <v>904344</v>
      </c>
    </row>
    <row r="211" spans="1:5">
      <c r="A211" s="12" t="s">
        <v>159</v>
      </c>
      <c r="B211" s="13" t="s">
        <v>160</v>
      </c>
      <c r="C211" s="14">
        <v>50000</v>
      </c>
      <c r="D211" s="14">
        <v>41615</v>
      </c>
      <c r="E211" s="14">
        <v>35640</v>
      </c>
    </row>
    <row r="212" spans="1:5" ht="25.5">
      <c r="A212" s="12" t="s">
        <v>161</v>
      </c>
      <c r="B212" s="13" t="s">
        <v>162</v>
      </c>
      <c r="C212" s="14">
        <v>50000</v>
      </c>
      <c r="D212" s="14">
        <v>41615</v>
      </c>
      <c r="E212" s="14">
        <v>35640</v>
      </c>
    </row>
    <row r="213" spans="1:5" ht="25.5">
      <c r="A213" s="12" t="s">
        <v>15</v>
      </c>
      <c r="B213" s="13" t="s">
        <v>16</v>
      </c>
      <c r="C213" s="14">
        <v>173000</v>
      </c>
      <c r="D213" s="14">
        <v>347136</v>
      </c>
      <c r="E213" s="14">
        <v>259009</v>
      </c>
    </row>
    <row r="214" spans="1:5">
      <c r="A214" s="12" t="s">
        <v>80</v>
      </c>
      <c r="B214" s="13" t="s">
        <v>518</v>
      </c>
      <c r="C214" s="14">
        <v>60000</v>
      </c>
      <c r="D214" s="14">
        <v>119189</v>
      </c>
      <c r="E214" s="14">
        <v>61000</v>
      </c>
    </row>
    <row r="215" spans="1:5">
      <c r="A215" s="12" t="s">
        <v>163</v>
      </c>
      <c r="B215" s="13" t="s">
        <v>164</v>
      </c>
      <c r="C215" s="14">
        <v>5000</v>
      </c>
      <c r="D215" s="14">
        <v>5000</v>
      </c>
      <c r="E215" s="14">
        <v>20</v>
      </c>
    </row>
    <row r="216" spans="1:5">
      <c r="A216" s="12" t="s">
        <v>17</v>
      </c>
      <c r="B216" s="13" t="s">
        <v>18</v>
      </c>
      <c r="C216" s="14">
        <v>1000</v>
      </c>
      <c r="D216" s="14">
        <v>6877</v>
      </c>
      <c r="E216" s="14">
        <v>1734</v>
      </c>
    </row>
    <row r="217" spans="1:5" ht="25.5">
      <c r="A217" s="12" t="s">
        <v>19</v>
      </c>
      <c r="B217" s="13" t="s">
        <v>20</v>
      </c>
      <c r="C217" s="14">
        <v>239000</v>
      </c>
      <c r="D217" s="14">
        <v>478202</v>
      </c>
      <c r="E217" s="14">
        <v>321763</v>
      </c>
    </row>
    <row r="218" spans="1:5">
      <c r="A218" s="15" t="s">
        <v>21</v>
      </c>
      <c r="B218" s="16" t="s">
        <v>22</v>
      </c>
      <c r="C218" s="17">
        <v>2254000</v>
      </c>
      <c r="D218" s="17">
        <v>2571655</v>
      </c>
      <c r="E218" s="17">
        <v>1921775</v>
      </c>
    </row>
    <row r="219" spans="1:5" ht="25.5">
      <c r="A219" s="12" t="s">
        <v>165</v>
      </c>
      <c r="B219" s="13" t="s">
        <v>166</v>
      </c>
      <c r="C219" s="14">
        <v>36000</v>
      </c>
      <c r="D219" s="14">
        <v>109204</v>
      </c>
      <c r="E219" s="14">
        <v>109204</v>
      </c>
    </row>
    <row r="220" spans="1:5" ht="25.5">
      <c r="A220" s="12" t="s">
        <v>167</v>
      </c>
      <c r="B220" s="13" t="s">
        <v>168</v>
      </c>
      <c r="C220" s="14">
        <v>14000</v>
      </c>
      <c r="D220" s="14">
        <v>29485</v>
      </c>
      <c r="E220" s="14">
        <v>29485</v>
      </c>
    </row>
    <row r="221" spans="1:5">
      <c r="A221" s="15" t="s">
        <v>169</v>
      </c>
      <c r="B221" s="16" t="s">
        <v>170</v>
      </c>
      <c r="C221" s="17">
        <v>50000</v>
      </c>
      <c r="D221" s="17">
        <v>138689</v>
      </c>
      <c r="E221" s="17">
        <v>138689</v>
      </c>
    </row>
    <row r="222" spans="1:5" ht="25.5">
      <c r="A222" s="15" t="s">
        <v>26</v>
      </c>
      <c r="B222" s="16" t="s">
        <v>27</v>
      </c>
      <c r="C222" s="17">
        <v>8561709</v>
      </c>
      <c r="D222" s="17">
        <v>10040245</v>
      </c>
      <c r="E222" s="17">
        <v>9103261</v>
      </c>
    </row>
    <row r="224" spans="1:5">
      <c r="B224" s="8" t="s">
        <v>171</v>
      </c>
      <c r="C224" s="7">
        <f>C222</f>
        <v>8561709</v>
      </c>
      <c r="D224" s="7">
        <f>D222</f>
        <v>10040245</v>
      </c>
      <c r="E224" s="7">
        <f>E222</f>
        <v>9103261</v>
      </c>
    </row>
  </sheetData>
  <mergeCells count="4">
    <mergeCell ref="A2:E2"/>
    <mergeCell ref="A92:E92"/>
    <mergeCell ref="A146:E146"/>
    <mergeCell ref="A186:E186"/>
  </mergeCells>
  <pageMargins left="0.75" right="0.75" top="1" bottom="1" header="0.5" footer="0.5"/>
  <pageSetup paperSize="9" scale="67" orientation="portrait" horizontalDpi="300" verticalDpi="300" r:id="rId1"/>
  <headerFooter alignWithMargins="0">
    <oddHeader>&amp;C&amp;L&amp;RÉrték típus: Forint</oddHeader>
    <oddFooter>&amp;C&amp;LAdatellenőrző kód: 1013e-6914-207b-17227c136-1e60-4f-6d-21-1d334e&amp;R</oddFooter>
  </headerFooter>
  <rowBreaks count="3" manualBreakCount="3">
    <brk id="91" max="16383" man="1"/>
    <brk id="145" max="16383" man="1"/>
    <brk id="18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6"/>
  <sheetViews>
    <sheetView view="pageBreakPreview" zoomScale="130" zoomScaleNormal="100" zoomScaleSheetLayoutView="130" workbookViewId="0"/>
  </sheetViews>
  <sheetFormatPr defaultRowHeight="12.75"/>
  <cols>
    <col min="1" max="1" width="68.42578125" customWidth="1"/>
    <col min="3" max="3" width="12" customWidth="1"/>
    <col min="4" max="4" width="13" customWidth="1"/>
  </cols>
  <sheetData>
    <row r="1" spans="1:4">
      <c r="A1" s="26" t="s">
        <v>840</v>
      </c>
      <c r="B1" s="26"/>
      <c r="C1" s="26"/>
      <c r="D1" s="26"/>
    </row>
    <row r="2" spans="1:4" ht="15.75">
      <c r="A2" s="50" t="s">
        <v>830</v>
      </c>
      <c r="B2" s="50"/>
      <c r="C2" s="50"/>
      <c r="D2" s="50"/>
    </row>
    <row r="3" spans="1:4">
      <c r="A3" s="34" t="s">
        <v>5</v>
      </c>
      <c r="B3" s="34" t="s">
        <v>233</v>
      </c>
      <c r="C3" s="34" t="s">
        <v>234</v>
      </c>
      <c r="D3" s="34" t="s">
        <v>235</v>
      </c>
    </row>
    <row r="4" spans="1:4">
      <c r="A4" s="34">
        <v>1</v>
      </c>
      <c r="B4" s="34">
        <v>2</v>
      </c>
      <c r="C4" s="34"/>
      <c r="D4" s="34"/>
    </row>
    <row r="5" spans="1:4">
      <c r="A5" s="26" t="s">
        <v>236</v>
      </c>
      <c r="B5" s="26" t="s">
        <v>237</v>
      </c>
      <c r="C5" s="26"/>
      <c r="D5" s="26"/>
    </row>
    <row r="6" spans="1:4">
      <c r="A6" s="26" t="s">
        <v>238</v>
      </c>
      <c r="B6" s="26" t="s">
        <v>239</v>
      </c>
      <c r="C6" s="26">
        <v>3219419420</v>
      </c>
      <c r="D6" s="26">
        <v>3104561186</v>
      </c>
    </row>
    <row r="7" spans="1:4">
      <c r="A7" s="26" t="s">
        <v>240</v>
      </c>
      <c r="B7" s="26" t="s">
        <v>241</v>
      </c>
      <c r="C7" s="26">
        <v>656549</v>
      </c>
      <c r="D7" s="26">
        <v>787402</v>
      </c>
    </row>
    <row r="8" spans="1:4">
      <c r="A8" s="26" t="s">
        <v>242</v>
      </c>
      <c r="B8" s="26" t="s">
        <v>243</v>
      </c>
      <c r="C8" s="26">
        <v>613388</v>
      </c>
      <c r="D8" s="26">
        <v>0</v>
      </c>
    </row>
    <row r="9" spans="1:4">
      <c r="A9" s="26" t="s">
        <v>244</v>
      </c>
      <c r="B9" s="26" t="s">
        <v>245</v>
      </c>
      <c r="C9" s="26"/>
      <c r="D9" s="26"/>
    </row>
    <row r="10" spans="1:4">
      <c r="A10" s="26" t="s">
        <v>246</v>
      </c>
      <c r="B10" s="26" t="s">
        <v>247</v>
      </c>
      <c r="C10" s="26"/>
      <c r="D10" s="26"/>
    </row>
    <row r="11" spans="1:4">
      <c r="A11" s="26" t="s">
        <v>248</v>
      </c>
      <c r="B11" s="26" t="s">
        <v>249</v>
      </c>
      <c r="C11" s="26">
        <v>613388</v>
      </c>
      <c r="D11" s="26">
        <v>0</v>
      </c>
    </row>
    <row r="12" spans="1:4">
      <c r="A12" s="26" t="s">
        <v>250</v>
      </c>
      <c r="B12" s="26" t="s">
        <v>251</v>
      </c>
      <c r="C12" s="26">
        <v>0</v>
      </c>
      <c r="D12" s="26">
        <v>0</v>
      </c>
    </row>
    <row r="13" spans="1:4">
      <c r="A13" s="26" t="s">
        <v>252</v>
      </c>
      <c r="B13" s="26" t="s">
        <v>253</v>
      </c>
      <c r="C13" s="26">
        <v>43161</v>
      </c>
      <c r="D13" s="26">
        <v>787402</v>
      </c>
    </row>
    <row r="14" spans="1:4">
      <c r="A14" s="26" t="s">
        <v>244</v>
      </c>
      <c r="B14" s="26" t="s">
        <v>254</v>
      </c>
      <c r="C14" s="26"/>
      <c r="D14" s="26"/>
    </row>
    <row r="15" spans="1:4">
      <c r="A15" s="26" t="s">
        <v>246</v>
      </c>
      <c r="B15" s="26" t="s">
        <v>255</v>
      </c>
      <c r="C15" s="26"/>
      <c r="D15" s="26"/>
    </row>
    <row r="16" spans="1:4">
      <c r="A16" s="26" t="s">
        <v>248</v>
      </c>
      <c r="B16" s="26" t="s">
        <v>256</v>
      </c>
      <c r="C16" s="26">
        <v>43161</v>
      </c>
      <c r="D16" s="26">
        <v>787402</v>
      </c>
    </row>
    <row r="17" spans="1:4">
      <c r="A17" s="26" t="s">
        <v>250</v>
      </c>
      <c r="B17" s="26" t="s">
        <v>257</v>
      </c>
      <c r="C17" s="26">
        <v>0</v>
      </c>
      <c r="D17" s="26">
        <v>0</v>
      </c>
    </row>
    <row r="18" spans="1:4">
      <c r="A18" s="26" t="s">
        <v>258</v>
      </c>
      <c r="B18" s="26" t="s">
        <v>259</v>
      </c>
      <c r="C18" s="26">
        <v>0</v>
      </c>
      <c r="D18" s="26">
        <v>0</v>
      </c>
    </row>
    <row r="19" spans="1:4">
      <c r="A19" s="26" t="s">
        <v>244</v>
      </c>
      <c r="B19" s="26" t="s">
        <v>260</v>
      </c>
      <c r="C19" s="26"/>
      <c r="D19" s="26"/>
    </row>
    <row r="20" spans="1:4">
      <c r="A20" s="26" t="s">
        <v>246</v>
      </c>
      <c r="B20" s="26" t="s">
        <v>261</v>
      </c>
      <c r="C20" s="26"/>
      <c r="D20" s="26"/>
    </row>
    <row r="21" spans="1:4">
      <c r="A21" s="26" t="s">
        <v>248</v>
      </c>
      <c r="B21" s="26" t="s">
        <v>262</v>
      </c>
      <c r="C21" s="26">
        <v>0</v>
      </c>
      <c r="D21" s="26">
        <v>0</v>
      </c>
    </row>
    <row r="22" spans="1:4">
      <c r="A22" s="26" t="s">
        <v>250</v>
      </c>
      <c r="B22" s="26" t="s">
        <v>263</v>
      </c>
      <c r="C22" s="26">
        <v>0</v>
      </c>
      <c r="D22" s="26">
        <v>0</v>
      </c>
    </row>
    <row r="23" spans="1:4">
      <c r="A23" s="26" t="s">
        <v>264</v>
      </c>
      <c r="B23" s="26" t="s">
        <v>265</v>
      </c>
      <c r="C23" s="26">
        <v>3114055365</v>
      </c>
      <c r="D23" s="26">
        <v>3103773784</v>
      </c>
    </row>
    <row r="24" spans="1:4">
      <c r="A24" s="26" t="s">
        <v>266</v>
      </c>
      <c r="B24" s="26" t="s">
        <v>267</v>
      </c>
      <c r="C24" s="26">
        <v>2969292208</v>
      </c>
      <c r="D24" s="26">
        <v>3003446805</v>
      </c>
    </row>
    <row r="25" spans="1:4">
      <c r="A25" s="26" t="s">
        <v>244</v>
      </c>
      <c r="B25" s="26" t="s">
        <v>268</v>
      </c>
      <c r="C25" s="26">
        <v>1047701502</v>
      </c>
      <c r="D25" s="26">
        <v>1037872113</v>
      </c>
    </row>
    <row r="26" spans="1:4">
      <c r="A26" s="26" t="s">
        <v>246</v>
      </c>
      <c r="B26" s="26" t="s">
        <v>269</v>
      </c>
      <c r="C26" s="26">
        <v>58300</v>
      </c>
      <c r="D26" s="26">
        <v>136550</v>
      </c>
    </row>
    <row r="27" spans="1:4">
      <c r="A27" s="26" t="s">
        <v>248</v>
      </c>
      <c r="B27" s="26" t="s">
        <v>270</v>
      </c>
      <c r="C27" s="26">
        <v>188549170</v>
      </c>
      <c r="D27" s="26">
        <v>1868161354</v>
      </c>
    </row>
    <row r="28" spans="1:4">
      <c r="A28" s="26" t="s">
        <v>250</v>
      </c>
      <c r="B28" s="26" t="s">
        <v>271</v>
      </c>
      <c r="C28" s="26">
        <v>1732983236</v>
      </c>
      <c r="D28" s="26">
        <v>97276788</v>
      </c>
    </row>
    <row r="29" spans="1:4">
      <c r="A29" s="26" t="s">
        <v>272</v>
      </c>
      <c r="B29" s="26" t="s">
        <v>273</v>
      </c>
      <c r="C29" s="26">
        <v>66640734</v>
      </c>
      <c r="D29" s="26">
        <v>100176979</v>
      </c>
    </row>
    <row r="30" spans="1:4">
      <c r="A30" s="26" t="s">
        <v>244</v>
      </c>
      <c r="B30" s="26" t="s">
        <v>274</v>
      </c>
      <c r="C30" s="26">
        <v>0</v>
      </c>
      <c r="D30" s="26">
        <v>0</v>
      </c>
    </row>
    <row r="31" spans="1:4">
      <c r="A31" s="26" t="s">
        <v>246</v>
      </c>
      <c r="B31" s="26" t="s">
        <v>275</v>
      </c>
      <c r="C31" s="26">
        <v>0</v>
      </c>
      <c r="D31" s="26">
        <v>0</v>
      </c>
    </row>
    <row r="32" spans="1:4">
      <c r="A32" s="26" t="s">
        <v>248</v>
      </c>
      <c r="B32" s="26" t="s">
        <v>276</v>
      </c>
      <c r="C32" s="26">
        <v>33967893</v>
      </c>
      <c r="D32" s="26">
        <v>62113125</v>
      </c>
    </row>
    <row r="33" spans="1:4">
      <c r="A33" s="26" t="s">
        <v>250</v>
      </c>
      <c r="B33" s="26" t="s">
        <v>277</v>
      </c>
      <c r="C33" s="26">
        <v>32672841</v>
      </c>
      <c r="D33" s="26">
        <v>38063854</v>
      </c>
    </row>
    <row r="34" spans="1:4">
      <c r="A34" s="26" t="s">
        <v>278</v>
      </c>
      <c r="B34" s="26" t="s">
        <v>279</v>
      </c>
      <c r="C34" s="26">
        <v>0</v>
      </c>
      <c r="D34" s="26">
        <v>150000</v>
      </c>
    </row>
    <row r="35" spans="1:4">
      <c r="A35" s="26" t="s">
        <v>244</v>
      </c>
      <c r="B35" s="26" t="s">
        <v>280</v>
      </c>
      <c r="C35" s="26"/>
      <c r="D35" s="26"/>
    </row>
    <row r="36" spans="1:4">
      <c r="A36" s="26" t="s">
        <v>246</v>
      </c>
      <c r="B36" s="26" t="s">
        <v>281</v>
      </c>
      <c r="C36" s="26"/>
      <c r="D36" s="26"/>
    </row>
    <row r="37" spans="1:4">
      <c r="A37" s="26" t="s">
        <v>248</v>
      </c>
      <c r="B37" s="26" t="s">
        <v>282</v>
      </c>
      <c r="C37" s="26"/>
      <c r="D37" s="26"/>
    </row>
    <row r="38" spans="1:4">
      <c r="A38" s="26" t="s">
        <v>250</v>
      </c>
      <c r="B38" s="26" t="s">
        <v>283</v>
      </c>
      <c r="C38" s="26">
        <v>0</v>
      </c>
      <c r="D38" s="26">
        <v>150000</v>
      </c>
    </row>
    <row r="39" spans="1:4">
      <c r="A39" s="26" t="s">
        <v>284</v>
      </c>
      <c r="B39" s="26" t="s">
        <v>285</v>
      </c>
      <c r="C39" s="26">
        <v>78122423</v>
      </c>
      <c r="D39" s="26">
        <v>0</v>
      </c>
    </row>
    <row r="40" spans="1:4">
      <c r="A40" s="26" t="s">
        <v>244</v>
      </c>
      <c r="B40" s="26" t="s">
        <v>286</v>
      </c>
      <c r="C40" s="26"/>
      <c r="D40" s="26"/>
    </row>
    <row r="41" spans="1:4">
      <c r="A41" s="26" t="s">
        <v>246</v>
      </c>
      <c r="B41" s="26" t="s">
        <v>287</v>
      </c>
      <c r="C41" s="26"/>
      <c r="D41" s="26"/>
    </row>
    <row r="42" spans="1:4">
      <c r="A42" s="26" t="s">
        <v>248</v>
      </c>
      <c r="B42" s="26" t="s">
        <v>288</v>
      </c>
      <c r="C42" s="26"/>
      <c r="D42" s="26"/>
    </row>
    <row r="43" spans="1:4">
      <c r="A43" s="26" t="s">
        <v>250</v>
      </c>
      <c r="B43" s="26" t="s">
        <v>289</v>
      </c>
      <c r="C43" s="26">
        <v>78122423</v>
      </c>
      <c r="D43" s="26">
        <v>0</v>
      </c>
    </row>
    <row r="44" spans="1:4">
      <c r="A44" s="26" t="s">
        <v>290</v>
      </c>
      <c r="B44" s="26" t="s">
        <v>291</v>
      </c>
      <c r="C44" s="26">
        <v>0</v>
      </c>
      <c r="D44" s="26">
        <v>0</v>
      </c>
    </row>
    <row r="45" spans="1:4">
      <c r="A45" s="26" t="s">
        <v>244</v>
      </c>
      <c r="B45" s="26" t="s">
        <v>292</v>
      </c>
      <c r="C45" s="26">
        <v>0</v>
      </c>
      <c r="D45" s="26">
        <v>0</v>
      </c>
    </row>
    <row r="46" spans="1:4">
      <c r="A46" s="26" t="s">
        <v>246</v>
      </c>
      <c r="B46" s="26" t="s">
        <v>293</v>
      </c>
      <c r="C46" s="26">
        <v>0</v>
      </c>
      <c r="D46" s="26">
        <v>0</v>
      </c>
    </row>
    <row r="47" spans="1:4">
      <c r="A47" s="26" t="s">
        <v>248</v>
      </c>
      <c r="B47" s="26" t="s">
        <v>294</v>
      </c>
      <c r="C47" s="26">
        <v>0</v>
      </c>
      <c r="D47" s="26">
        <v>0</v>
      </c>
    </row>
    <row r="48" spans="1:4">
      <c r="A48" s="26" t="s">
        <v>250</v>
      </c>
      <c r="B48" s="26" t="s">
        <v>295</v>
      </c>
      <c r="C48" s="26">
        <v>0</v>
      </c>
      <c r="D48" s="26">
        <v>0</v>
      </c>
    </row>
    <row r="49" spans="1:4">
      <c r="A49" s="26" t="s">
        <v>296</v>
      </c>
      <c r="B49" s="26" t="s">
        <v>297</v>
      </c>
      <c r="C49" s="26">
        <v>3000</v>
      </c>
      <c r="D49" s="26">
        <v>0</v>
      </c>
    </row>
    <row r="50" spans="1:4">
      <c r="A50" s="26" t="s">
        <v>298</v>
      </c>
      <c r="B50" s="26" t="s">
        <v>299</v>
      </c>
      <c r="C50" s="26">
        <v>0</v>
      </c>
      <c r="D50" s="26">
        <v>0</v>
      </c>
    </row>
    <row r="51" spans="1:4">
      <c r="A51" s="26" t="s">
        <v>244</v>
      </c>
      <c r="B51" s="26" t="s">
        <v>300</v>
      </c>
      <c r="C51" s="26">
        <v>0</v>
      </c>
      <c r="D51" s="26">
        <v>0</v>
      </c>
    </row>
    <row r="52" spans="1:4">
      <c r="A52" s="26" t="s">
        <v>246</v>
      </c>
      <c r="B52" s="26" t="s">
        <v>301</v>
      </c>
      <c r="C52" s="26">
        <v>0</v>
      </c>
      <c r="D52" s="26">
        <v>0</v>
      </c>
    </row>
    <row r="53" spans="1:4">
      <c r="A53" s="26" t="s">
        <v>248</v>
      </c>
      <c r="B53" s="26" t="s">
        <v>302</v>
      </c>
      <c r="C53" s="26">
        <v>0</v>
      </c>
      <c r="D53" s="26">
        <v>0</v>
      </c>
    </row>
    <row r="54" spans="1:4">
      <c r="A54" s="26" t="s">
        <v>250</v>
      </c>
      <c r="B54" s="26" t="s">
        <v>303</v>
      </c>
      <c r="C54" s="26">
        <v>0</v>
      </c>
      <c r="D54" s="26">
        <v>0</v>
      </c>
    </row>
    <row r="55" spans="1:4">
      <c r="A55" s="26" t="s">
        <v>304</v>
      </c>
      <c r="B55" s="26" t="s">
        <v>305</v>
      </c>
      <c r="C55" s="26">
        <v>3000</v>
      </c>
      <c r="D55" s="26">
        <v>0</v>
      </c>
    </row>
    <row r="56" spans="1:4">
      <c r="A56" s="26" t="s">
        <v>244</v>
      </c>
      <c r="B56" s="26" t="s">
        <v>306</v>
      </c>
      <c r="C56" s="26"/>
      <c r="D56" s="26"/>
    </row>
    <row r="57" spans="1:4">
      <c r="A57" s="26" t="s">
        <v>246</v>
      </c>
      <c r="B57" s="26" t="s">
        <v>307</v>
      </c>
      <c r="C57" s="26"/>
      <c r="D57" s="26"/>
    </row>
    <row r="58" spans="1:4">
      <c r="A58" s="26" t="s">
        <v>248</v>
      </c>
      <c r="B58" s="26" t="s">
        <v>308</v>
      </c>
      <c r="C58" s="26"/>
      <c r="D58" s="26"/>
    </row>
    <row r="59" spans="1:4">
      <c r="A59" s="26" t="s">
        <v>250</v>
      </c>
      <c r="B59" s="26" t="s">
        <v>309</v>
      </c>
      <c r="C59" s="26">
        <v>3000</v>
      </c>
      <c r="D59" s="26">
        <v>0</v>
      </c>
    </row>
    <row r="60" spans="1:4">
      <c r="A60" s="26" t="s">
        <v>310</v>
      </c>
      <c r="B60" s="26" t="s">
        <v>311</v>
      </c>
      <c r="C60" s="26">
        <v>0</v>
      </c>
      <c r="D60" s="26">
        <v>0</v>
      </c>
    </row>
    <row r="61" spans="1:4">
      <c r="A61" s="26" t="s">
        <v>244</v>
      </c>
      <c r="B61" s="26" t="s">
        <v>312</v>
      </c>
      <c r="C61" s="26"/>
      <c r="D61" s="26"/>
    </row>
    <row r="62" spans="1:4">
      <c r="A62" s="26" t="s">
        <v>246</v>
      </c>
      <c r="B62" s="26" t="s">
        <v>313</v>
      </c>
      <c r="C62" s="26"/>
      <c r="D62" s="26"/>
    </row>
    <row r="63" spans="1:4">
      <c r="A63" s="26" t="s">
        <v>248</v>
      </c>
      <c r="B63" s="26" t="s">
        <v>314</v>
      </c>
      <c r="C63" s="26"/>
      <c r="D63" s="26"/>
    </row>
    <row r="64" spans="1:4">
      <c r="A64" s="26" t="s">
        <v>250</v>
      </c>
      <c r="B64" s="26" t="s">
        <v>315</v>
      </c>
      <c r="C64" s="26">
        <v>0</v>
      </c>
      <c r="D64" s="26">
        <v>0</v>
      </c>
    </row>
    <row r="65" spans="1:4">
      <c r="A65" s="26" t="s">
        <v>316</v>
      </c>
      <c r="B65" s="26" t="s">
        <v>317</v>
      </c>
      <c r="C65" s="26">
        <v>104704506</v>
      </c>
      <c r="D65" s="26">
        <v>0</v>
      </c>
    </row>
    <row r="66" spans="1:4">
      <c r="A66" s="26" t="s">
        <v>318</v>
      </c>
      <c r="B66" s="26" t="s">
        <v>319</v>
      </c>
      <c r="C66" s="26">
        <v>104704506</v>
      </c>
      <c r="D66" s="26">
        <v>0</v>
      </c>
    </row>
    <row r="67" spans="1:4">
      <c r="A67" s="26" t="s">
        <v>244</v>
      </c>
      <c r="B67" s="26" t="s">
        <v>320</v>
      </c>
      <c r="C67" s="26">
        <v>0</v>
      </c>
      <c r="D67" s="26">
        <v>0</v>
      </c>
    </row>
    <row r="68" spans="1:4">
      <c r="A68" s="26" t="s">
        <v>246</v>
      </c>
      <c r="B68" s="26" t="s">
        <v>321</v>
      </c>
      <c r="C68" s="26">
        <v>0</v>
      </c>
      <c r="D68" s="26">
        <v>0</v>
      </c>
    </row>
    <row r="69" spans="1:4">
      <c r="A69" s="26" t="s">
        <v>248</v>
      </c>
      <c r="B69" s="26" t="s">
        <v>322</v>
      </c>
      <c r="C69" s="26">
        <v>104704506</v>
      </c>
      <c r="D69" s="26">
        <v>0</v>
      </c>
    </row>
    <row r="70" spans="1:4">
      <c r="A70" s="26" t="s">
        <v>250</v>
      </c>
      <c r="B70" s="26" t="s">
        <v>323</v>
      </c>
      <c r="C70" s="26">
        <v>0</v>
      </c>
      <c r="D70" s="26">
        <v>0</v>
      </c>
    </row>
    <row r="71" spans="1:4">
      <c r="A71" s="26" t="s">
        <v>324</v>
      </c>
      <c r="B71" s="26" t="s">
        <v>325</v>
      </c>
      <c r="C71" s="26">
        <v>0</v>
      </c>
      <c r="D71" s="26">
        <v>0</v>
      </c>
    </row>
    <row r="72" spans="1:4">
      <c r="A72" s="26" t="s">
        <v>244</v>
      </c>
      <c r="B72" s="26" t="s">
        <v>326</v>
      </c>
      <c r="C72" s="26"/>
      <c r="D72" s="26"/>
    </row>
    <row r="73" spans="1:4">
      <c r="A73" s="26" t="s">
        <v>246</v>
      </c>
      <c r="B73" s="26" t="s">
        <v>327</v>
      </c>
      <c r="C73" s="26"/>
      <c r="D73" s="26"/>
    </row>
    <row r="74" spans="1:4">
      <c r="A74" s="26" t="s">
        <v>248</v>
      </c>
      <c r="B74" s="26" t="s">
        <v>328</v>
      </c>
      <c r="C74" s="26">
        <v>0</v>
      </c>
      <c r="D74" s="26">
        <v>0</v>
      </c>
    </row>
    <row r="75" spans="1:4">
      <c r="A75" s="26" t="s">
        <v>250</v>
      </c>
      <c r="B75" s="26" t="s">
        <v>329</v>
      </c>
      <c r="C75" s="26">
        <v>0</v>
      </c>
      <c r="D75" s="26">
        <v>0</v>
      </c>
    </row>
    <row r="76" spans="1:4">
      <c r="A76" s="26" t="s">
        <v>330</v>
      </c>
      <c r="B76" s="26" t="s">
        <v>331</v>
      </c>
      <c r="C76" s="26">
        <v>2625000</v>
      </c>
      <c r="D76" s="26">
        <v>1464400</v>
      </c>
    </row>
    <row r="77" spans="1:4">
      <c r="A77" s="26" t="s">
        <v>332</v>
      </c>
      <c r="B77" s="26" t="s">
        <v>333</v>
      </c>
      <c r="C77" s="26">
        <v>2625000</v>
      </c>
      <c r="D77" s="26">
        <v>1464400</v>
      </c>
    </row>
    <row r="78" spans="1:4">
      <c r="A78" s="26" t="s">
        <v>334</v>
      </c>
      <c r="B78" s="26" t="s">
        <v>335</v>
      </c>
      <c r="C78" s="26">
        <v>0</v>
      </c>
      <c r="D78" s="26">
        <v>0</v>
      </c>
    </row>
    <row r="79" spans="1:4">
      <c r="A79" s="26" t="s">
        <v>336</v>
      </c>
      <c r="B79" s="26" t="s">
        <v>337</v>
      </c>
      <c r="C79" s="26">
        <v>39141262</v>
      </c>
      <c r="D79" s="26">
        <v>168456119</v>
      </c>
    </row>
    <row r="80" spans="1:4">
      <c r="A80" s="26" t="s">
        <v>338</v>
      </c>
      <c r="B80" s="26" t="s">
        <v>339</v>
      </c>
      <c r="C80" s="26">
        <v>0</v>
      </c>
      <c r="D80" s="26">
        <v>0</v>
      </c>
    </row>
    <row r="81" spans="1:4">
      <c r="A81" s="26" t="s">
        <v>340</v>
      </c>
      <c r="B81" s="26" t="s">
        <v>341</v>
      </c>
      <c r="C81" s="26">
        <v>271075</v>
      </c>
      <c r="D81" s="26">
        <v>838775</v>
      </c>
    </row>
    <row r="82" spans="1:4">
      <c r="A82" s="26" t="s">
        <v>342</v>
      </c>
      <c r="B82" s="26" t="s">
        <v>343</v>
      </c>
      <c r="C82" s="26">
        <v>38127175</v>
      </c>
      <c r="D82" s="26">
        <v>166979792</v>
      </c>
    </row>
    <row r="83" spans="1:4">
      <c r="A83" s="26" t="s">
        <v>344</v>
      </c>
      <c r="B83" s="26" t="s">
        <v>345</v>
      </c>
      <c r="C83" s="26">
        <v>743012</v>
      </c>
      <c r="D83" s="26">
        <v>637552</v>
      </c>
    </row>
    <row r="84" spans="1:4">
      <c r="A84" s="26" t="s">
        <v>346</v>
      </c>
      <c r="B84" s="26" t="s">
        <v>347</v>
      </c>
      <c r="C84" s="26">
        <v>107515359</v>
      </c>
      <c r="D84" s="26">
        <v>53867229</v>
      </c>
    </row>
    <row r="85" spans="1:4">
      <c r="A85" s="26" t="s">
        <v>348</v>
      </c>
      <c r="B85" s="26" t="s">
        <v>349</v>
      </c>
      <c r="C85" s="26">
        <v>55070347</v>
      </c>
      <c r="D85" s="26">
        <v>13113102</v>
      </c>
    </row>
    <row r="86" spans="1:4">
      <c r="A86" s="26" t="s">
        <v>350</v>
      </c>
      <c r="B86" s="26" t="s">
        <v>351</v>
      </c>
      <c r="C86" s="26">
        <v>0</v>
      </c>
      <c r="D86" s="26">
        <v>28341058</v>
      </c>
    </row>
    <row r="87" spans="1:4">
      <c r="A87" s="26" t="s">
        <v>352</v>
      </c>
      <c r="B87" s="26" t="s">
        <v>353</v>
      </c>
      <c r="C87" s="26">
        <v>52445012</v>
      </c>
      <c r="D87" s="26">
        <v>12413069</v>
      </c>
    </row>
    <row r="88" spans="1:4">
      <c r="A88" s="26" t="s">
        <v>354</v>
      </c>
      <c r="B88" s="26" t="s">
        <v>355</v>
      </c>
      <c r="C88" s="26">
        <v>6382596</v>
      </c>
      <c r="D88" s="26">
        <v>2722980</v>
      </c>
    </row>
    <row r="89" spans="1:4">
      <c r="A89" s="26" t="s">
        <v>356</v>
      </c>
      <c r="B89" s="26" t="s">
        <v>357</v>
      </c>
      <c r="C89" s="26">
        <v>0</v>
      </c>
      <c r="D89" s="26">
        <v>8595</v>
      </c>
    </row>
    <row r="90" spans="1:4">
      <c r="A90" s="26" t="s">
        <v>358</v>
      </c>
      <c r="B90" s="26" t="s">
        <v>359</v>
      </c>
      <c r="C90" s="26">
        <v>3375083637</v>
      </c>
      <c r="D90" s="26">
        <v>3331080509</v>
      </c>
    </row>
    <row r="91" spans="1:4">
      <c r="A91" s="26" t="s">
        <v>237</v>
      </c>
      <c r="B91" s="26" t="s">
        <v>237</v>
      </c>
      <c r="C91" s="26"/>
      <c r="D91" s="26"/>
    </row>
    <row r="92" spans="1:4">
      <c r="A92" s="26" t="s">
        <v>360</v>
      </c>
      <c r="B92" s="26" t="s">
        <v>237</v>
      </c>
      <c r="C92" s="26"/>
      <c r="D92" s="26"/>
    </row>
    <row r="93" spans="1:4">
      <c r="A93" s="26" t="s">
        <v>361</v>
      </c>
      <c r="B93" s="26" t="s">
        <v>362</v>
      </c>
      <c r="C93" s="26">
        <v>3205011277</v>
      </c>
      <c r="D93" s="26">
        <v>2978840733</v>
      </c>
    </row>
    <row r="94" spans="1:4">
      <c r="A94" s="26" t="s">
        <v>363</v>
      </c>
      <c r="B94" s="26" t="s">
        <v>364</v>
      </c>
      <c r="C94" s="26">
        <v>2093697718</v>
      </c>
      <c r="D94" s="26">
        <v>2093697718</v>
      </c>
    </row>
    <row r="95" spans="1:4">
      <c r="A95" s="26" t="s">
        <v>365</v>
      </c>
      <c r="B95" s="26" t="s">
        <v>366</v>
      </c>
      <c r="C95" s="26">
        <v>0</v>
      </c>
      <c r="D95" s="26">
        <v>0</v>
      </c>
    </row>
    <row r="96" spans="1:4">
      <c r="A96" s="26" t="s">
        <v>367</v>
      </c>
      <c r="B96" s="26" t="s">
        <v>368</v>
      </c>
      <c r="C96" s="26">
        <v>34123602</v>
      </c>
      <c r="D96" s="26">
        <v>34123602</v>
      </c>
    </row>
    <row r="97" spans="1:4">
      <c r="A97" s="26" t="s">
        <v>369</v>
      </c>
      <c r="B97" s="26" t="s">
        <v>370</v>
      </c>
      <c r="C97" s="26">
        <v>1272701482</v>
      </c>
      <c r="D97" s="26">
        <v>935088529</v>
      </c>
    </row>
    <row r="98" spans="1:4">
      <c r="A98" s="26" t="s">
        <v>371</v>
      </c>
      <c r="B98" s="26" t="s">
        <v>372</v>
      </c>
      <c r="C98" s="26">
        <v>0</v>
      </c>
      <c r="D98" s="26">
        <v>0</v>
      </c>
    </row>
    <row r="99" spans="1:4">
      <c r="A99" s="26" t="s">
        <v>373</v>
      </c>
      <c r="B99" s="26" t="s">
        <v>374</v>
      </c>
      <c r="C99" s="26">
        <v>-195511525</v>
      </c>
      <c r="D99" s="26">
        <v>-84069116</v>
      </c>
    </row>
    <row r="100" spans="1:4">
      <c r="A100" s="26" t="s">
        <v>375</v>
      </c>
      <c r="B100" s="26" t="s">
        <v>376</v>
      </c>
      <c r="C100" s="26">
        <v>68035041</v>
      </c>
      <c r="D100" s="26">
        <v>143913589</v>
      </c>
    </row>
    <row r="101" spans="1:4">
      <c r="A101" s="26" t="s">
        <v>377</v>
      </c>
      <c r="B101" s="26" t="s">
        <v>378</v>
      </c>
      <c r="C101" s="26">
        <v>54258660</v>
      </c>
      <c r="D101" s="26">
        <v>104809004</v>
      </c>
    </row>
    <row r="102" spans="1:4">
      <c r="A102" s="26" t="s">
        <v>379</v>
      </c>
      <c r="B102" s="26" t="s">
        <v>380</v>
      </c>
      <c r="C102" s="26">
        <v>13659855</v>
      </c>
      <c r="D102" s="26">
        <v>30038366</v>
      </c>
    </row>
    <row r="103" spans="1:4">
      <c r="A103" s="26" t="s">
        <v>381</v>
      </c>
      <c r="B103" s="26" t="s">
        <v>382</v>
      </c>
      <c r="C103" s="26">
        <v>116526</v>
      </c>
      <c r="D103" s="26">
        <v>9066219</v>
      </c>
    </row>
    <row r="104" spans="1:4">
      <c r="A104" s="26" t="s">
        <v>383</v>
      </c>
      <c r="B104" s="26" t="s">
        <v>384</v>
      </c>
      <c r="C104" s="26">
        <v>0</v>
      </c>
      <c r="D104" s="26">
        <v>0</v>
      </c>
    </row>
    <row r="105" spans="1:4">
      <c r="A105" s="26" t="s">
        <v>385</v>
      </c>
      <c r="B105" s="26" t="s">
        <v>386</v>
      </c>
      <c r="C105" s="26">
        <v>25316252</v>
      </c>
      <c r="D105" s="26">
        <v>208326187</v>
      </c>
    </row>
    <row r="106" spans="1:4">
      <c r="A106" s="26" t="s">
        <v>387</v>
      </c>
      <c r="B106" s="26" t="s">
        <v>388</v>
      </c>
      <c r="C106" s="26">
        <v>3298362570</v>
      </c>
      <c r="D106" s="26">
        <v>3331080509</v>
      </c>
    </row>
    <row r="107" spans="1:4">
      <c r="A107" s="26" t="s">
        <v>237</v>
      </c>
      <c r="B107" s="26" t="s">
        <v>237</v>
      </c>
      <c r="C107" s="26"/>
      <c r="D107" s="26"/>
    </row>
    <row r="108" spans="1:4">
      <c r="A108" s="26" t="s">
        <v>389</v>
      </c>
      <c r="B108" s="26" t="s">
        <v>390</v>
      </c>
      <c r="C108" s="26"/>
      <c r="D108" s="26"/>
    </row>
    <row r="109" spans="1:4">
      <c r="A109" s="26" t="s">
        <v>391</v>
      </c>
      <c r="B109" s="26" t="s">
        <v>392</v>
      </c>
      <c r="C109" s="26"/>
      <c r="D109" s="26"/>
    </row>
    <row r="110" spans="1:4">
      <c r="A110" s="26" t="s">
        <v>393</v>
      </c>
      <c r="B110" s="26" t="s">
        <v>394</v>
      </c>
      <c r="C110" s="26"/>
      <c r="D110" s="26"/>
    </row>
    <row r="111" spans="1:4">
      <c r="A111" s="26" t="s">
        <v>395</v>
      </c>
      <c r="B111" s="26" t="s">
        <v>396</v>
      </c>
      <c r="C111" s="26"/>
      <c r="D111" s="26"/>
    </row>
    <row r="112" spans="1:4" ht="27" customHeight="1">
      <c r="A112" s="35" t="s">
        <v>397</v>
      </c>
      <c r="B112" s="26" t="s">
        <v>398</v>
      </c>
      <c r="C112" s="26">
        <v>0</v>
      </c>
      <c r="D112" s="26">
        <v>0</v>
      </c>
    </row>
    <row r="113" spans="1:4" ht="25.5">
      <c r="A113" s="35" t="s">
        <v>399</v>
      </c>
      <c r="B113" s="26" t="s">
        <v>400</v>
      </c>
      <c r="C113" s="26">
        <v>0</v>
      </c>
      <c r="D113" s="26">
        <v>0</v>
      </c>
    </row>
    <row r="114" spans="1:4">
      <c r="A114" s="26" t="s">
        <v>401</v>
      </c>
      <c r="B114" s="26" t="s">
        <v>402</v>
      </c>
      <c r="C114" s="26">
        <v>0</v>
      </c>
      <c r="D114" s="26">
        <v>0</v>
      </c>
    </row>
    <row r="115" spans="1:4">
      <c r="A115" s="26" t="s">
        <v>403</v>
      </c>
      <c r="B115" s="26" t="s">
        <v>404</v>
      </c>
      <c r="C115" s="26">
        <v>0</v>
      </c>
      <c r="D115" s="26">
        <v>0</v>
      </c>
    </row>
    <row r="116" spans="1:4">
      <c r="A116" s="26" t="s">
        <v>405</v>
      </c>
      <c r="B116" s="26" t="s">
        <v>406</v>
      </c>
      <c r="C116" s="26">
        <v>0</v>
      </c>
      <c r="D116" s="26">
        <v>0</v>
      </c>
    </row>
  </sheetData>
  <mergeCells count="1">
    <mergeCell ref="A2:D2"/>
  </mergeCells>
  <pageMargins left="0.7" right="0.7" top="0.75" bottom="0.75" header="0.3" footer="0.3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6"/>
  <sheetViews>
    <sheetView view="pageBreakPreview" zoomScaleNormal="100" zoomScaleSheetLayoutView="100" workbookViewId="0"/>
  </sheetViews>
  <sheetFormatPr defaultRowHeight="12.75"/>
  <cols>
    <col min="1" max="1" width="49.7109375" customWidth="1"/>
    <col min="3" max="3" width="13.85546875" customWidth="1"/>
  </cols>
  <sheetData>
    <row r="1" spans="1:3" ht="15.75">
      <c r="A1" s="36" t="s">
        <v>841</v>
      </c>
      <c r="B1" s="36"/>
      <c r="C1" s="36"/>
    </row>
    <row r="2" spans="1:3" ht="28.5" customHeight="1">
      <c r="A2" s="51" t="s">
        <v>829</v>
      </c>
      <c r="B2" s="51"/>
      <c r="C2" s="51"/>
    </row>
    <row r="3" spans="1:3" s="11" customFormat="1" ht="15.75">
      <c r="A3" s="37">
        <v>1</v>
      </c>
      <c r="B3" s="37">
        <v>2</v>
      </c>
      <c r="C3" s="37">
        <v>3</v>
      </c>
    </row>
    <row r="4" spans="1:3" ht="15.75">
      <c r="A4" s="36" t="s">
        <v>407</v>
      </c>
      <c r="B4" s="36">
        <v>1</v>
      </c>
      <c r="C4" s="36">
        <v>39141262</v>
      </c>
    </row>
    <row r="5" spans="1:3" ht="15.75">
      <c r="A5" s="36" t="s">
        <v>408</v>
      </c>
      <c r="B5" s="36">
        <v>2</v>
      </c>
      <c r="C5" s="36">
        <v>-1093521111</v>
      </c>
    </row>
    <row r="6" spans="1:3" ht="15.75">
      <c r="A6" s="36" t="s">
        <v>409</v>
      </c>
      <c r="B6" s="36">
        <v>3</v>
      </c>
      <c r="C6" s="36">
        <v>1496554464</v>
      </c>
    </row>
    <row r="7" spans="1:3" ht="15.75">
      <c r="A7" s="36" t="s">
        <v>410</v>
      </c>
      <c r="B7" s="36">
        <v>4</v>
      </c>
      <c r="C7" s="36">
        <v>-319753890</v>
      </c>
    </row>
    <row r="8" spans="1:3" ht="15.75">
      <c r="A8" s="36" t="s">
        <v>411</v>
      </c>
      <c r="B8" s="36">
        <v>5</v>
      </c>
      <c r="C8" s="36">
        <v>0</v>
      </c>
    </row>
    <row r="9" spans="1:3" ht="15.75">
      <c r="A9" s="36" t="s">
        <v>412</v>
      </c>
      <c r="B9" s="36">
        <v>6</v>
      </c>
      <c r="C9" s="36">
        <v>0</v>
      </c>
    </row>
    <row r="10" spans="1:3" ht="15.75">
      <c r="A10" s="36" t="s">
        <v>413</v>
      </c>
      <c r="B10" s="36">
        <v>7</v>
      </c>
      <c r="C10" s="36">
        <v>0</v>
      </c>
    </row>
    <row r="11" spans="1:3" ht="15.75">
      <c r="A11" s="36" t="s">
        <v>414</v>
      </c>
      <c r="B11" s="36">
        <v>8</v>
      </c>
      <c r="C11" s="36">
        <v>0</v>
      </c>
    </row>
    <row r="12" spans="1:3" ht="15.75">
      <c r="A12" s="36" t="s">
        <v>415</v>
      </c>
      <c r="B12" s="36">
        <v>9</v>
      </c>
      <c r="C12" s="36">
        <v>-883427</v>
      </c>
    </row>
    <row r="13" spans="1:3" ht="15.75">
      <c r="A13" s="36" t="s">
        <v>416</v>
      </c>
      <c r="B13" s="36">
        <v>10</v>
      </c>
      <c r="C13" s="36">
        <v>-35512</v>
      </c>
    </row>
    <row r="14" spans="1:3" ht="15.75">
      <c r="A14" s="36" t="s">
        <v>417</v>
      </c>
      <c r="B14" s="36">
        <v>11</v>
      </c>
      <c r="C14" s="36">
        <v>0</v>
      </c>
    </row>
    <row r="15" spans="1:3" ht="15.75">
      <c r="A15" s="36" t="s">
        <v>418</v>
      </c>
      <c r="B15" s="36">
        <v>12</v>
      </c>
      <c r="C15" s="36">
        <v>39030303</v>
      </c>
    </row>
    <row r="16" spans="1:3" ht="15.75">
      <c r="A16" s="36" t="s">
        <v>419</v>
      </c>
      <c r="B16" s="36">
        <v>13</v>
      </c>
      <c r="C16" s="36">
        <v>0</v>
      </c>
    </row>
    <row r="17" spans="1:3" ht="15.75">
      <c r="A17" s="36" t="s">
        <v>420</v>
      </c>
      <c r="B17" s="36">
        <v>14</v>
      </c>
      <c r="C17" s="36">
        <v>0</v>
      </c>
    </row>
    <row r="18" spans="1:3" ht="15.75">
      <c r="A18" s="36" t="s">
        <v>421</v>
      </c>
      <c r="B18" s="36">
        <v>15</v>
      </c>
      <c r="C18" s="36">
        <v>250000</v>
      </c>
    </row>
    <row r="19" spans="1:3" ht="15.75">
      <c r="A19" s="36" t="s">
        <v>422</v>
      </c>
      <c r="B19" s="36">
        <v>16</v>
      </c>
      <c r="C19" s="36">
        <v>0</v>
      </c>
    </row>
    <row r="20" spans="1:3" ht="15.75">
      <c r="A20" s="36" t="s">
        <v>423</v>
      </c>
      <c r="B20" s="36">
        <v>17</v>
      </c>
      <c r="C20" s="36">
        <v>0</v>
      </c>
    </row>
    <row r="21" spans="1:3" ht="15.75">
      <c r="A21" s="36" t="s">
        <v>424</v>
      </c>
      <c r="B21" s="36">
        <v>18</v>
      </c>
      <c r="C21" s="36">
        <v>751640</v>
      </c>
    </row>
    <row r="22" spans="1:3" ht="15.75">
      <c r="A22" s="36" t="s">
        <v>425</v>
      </c>
      <c r="B22" s="36">
        <v>19</v>
      </c>
      <c r="C22" s="36">
        <v>-2027303</v>
      </c>
    </row>
    <row r="23" spans="1:3" ht="15.75">
      <c r="A23" s="36" t="s">
        <v>426</v>
      </c>
      <c r="B23" s="36">
        <v>20</v>
      </c>
      <c r="C23" s="36">
        <v>8903324</v>
      </c>
    </row>
    <row r="24" spans="1:3" ht="15.75">
      <c r="A24" s="36" t="s">
        <v>427</v>
      </c>
      <c r="B24" s="36">
        <v>21</v>
      </c>
      <c r="C24" s="36">
        <v>0</v>
      </c>
    </row>
    <row r="25" spans="1:3" ht="15.75">
      <c r="A25" s="36" t="s">
        <v>428</v>
      </c>
      <c r="B25" s="36">
        <v>22</v>
      </c>
      <c r="C25" s="36">
        <v>-26051</v>
      </c>
    </row>
    <row r="26" spans="1:3" ht="15.75">
      <c r="A26" s="36" t="s">
        <v>429</v>
      </c>
      <c r="B26" s="36">
        <v>23</v>
      </c>
      <c r="C26" s="36">
        <v>0</v>
      </c>
    </row>
    <row r="27" spans="1:3" ht="15.75">
      <c r="A27" s="36" t="s">
        <v>430</v>
      </c>
      <c r="B27" s="36">
        <v>24</v>
      </c>
      <c r="C27" s="36">
        <v>0</v>
      </c>
    </row>
    <row r="28" spans="1:3" ht="15.75">
      <c r="A28" s="36" t="s">
        <v>431</v>
      </c>
      <c r="B28" s="36">
        <v>25</v>
      </c>
      <c r="C28" s="36">
        <v>0</v>
      </c>
    </row>
    <row r="29" spans="1:3" ht="15.75">
      <c r="A29" s="36" t="s">
        <v>432</v>
      </c>
      <c r="B29" s="36">
        <v>26</v>
      </c>
      <c r="C29" s="36">
        <v>72420</v>
      </c>
    </row>
    <row r="30" spans="1:3" ht="15.75">
      <c r="A30" s="36" t="s">
        <v>433</v>
      </c>
      <c r="B30" s="36">
        <v>27</v>
      </c>
      <c r="C30" s="36">
        <v>0</v>
      </c>
    </row>
    <row r="31" spans="1:3" ht="15.75">
      <c r="A31" s="36" t="s">
        <v>434</v>
      </c>
      <c r="B31" s="36">
        <v>28</v>
      </c>
      <c r="C31" s="36">
        <v>0</v>
      </c>
    </row>
    <row r="32" spans="1:3" ht="15.75">
      <c r="A32" s="36" t="s">
        <v>435</v>
      </c>
      <c r="B32" s="36">
        <v>29</v>
      </c>
      <c r="C32" s="36">
        <v>0</v>
      </c>
    </row>
    <row r="33" spans="1:3" ht="15.75">
      <c r="A33" s="36" t="s">
        <v>436</v>
      </c>
      <c r="B33" s="36">
        <v>30</v>
      </c>
      <c r="C33" s="36">
        <v>168456119</v>
      </c>
    </row>
    <row r="34" spans="1:3" ht="15.75">
      <c r="A34" s="36" t="s">
        <v>437</v>
      </c>
      <c r="B34" s="36">
        <v>31</v>
      </c>
      <c r="C34" s="36">
        <v>168456119</v>
      </c>
    </row>
    <row r="35" spans="1:3" ht="15.75">
      <c r="A35" s="36" t="s">
        <v>438</v>
      </c>
      <c r="B35" s="36">
        <v>32</v>
      </c>
      <c r="C35" s="36">
        <v>0</v>
      </c>
    </row>
    <row r="36" spans="1:3" ht="15.75">
      <c r="A36" s="36" t="s">
        <v>237</v>
      </c>
      <c r="B36" s="36" t="s">
        <v>237</v>
      </c>
      <c r="C36" s="36">
        <v>0</v>
      </c>
    </row>
    <row r="37" spans="1:3" ht="27" customHeight="1">
      <c r="A37" s="38" t="s">
        <v>439</v>
      </c>
      <c r="B37" s="36" t="s">
        <v>237</v>
      </c>
      <c r="C37" s="36">
        <v>0</v>
      </c>
    </row>
    <row r="38" spans="1:3" ht="15.75">
      <c r="A38" s="36" t="s">
        <v>440</v>
      </c>
      <c r="B38" s="36">
        <v>35</v>
      </c>
      <c r="C38" s="36">
        <v>0</v>
      </c>
    </row>
    <row r="39" spans="1:3" ht="15.75">
      <c r="A39" s="36" t="s">
        <v>441</v>
      </c>
      <c r="B39" s="36">
        <v>36</v>
      </c>
      <c r="C39" s="36">
        <v>0</v>
      </c>
    </row>
    <row r="40" spans="1:3" ht="15.75">
      <c r="A40" s="36" t="s">
        <v>442</v>
      </c>
      <c r="B40" s="36">
        <v>37</v>
      </c>
      <c r="C40" s="36">
        <v>0</v>
      </c>
    </row>
    <row r="41" spans="1:3" ht="15.75">
      <c r="A41" s="36" t="s">
        <v>443</v>
      </c>
      <c r="B41" s="36">
        <v>38</v>
      </c>
      <c r="C41" s="36">
        <v>0</v>
      </c>
    </row>
    <row r="42" spans="1:3" ht="15.75">
      <c r="A42" s="36" t="s">
        <v>444</v>
      </c>
      <c r="B42" s="36">
        <v>39</v>
      </c>
      <c r="C42" s="36">
        <v>0</v>
      </c>
    </row>
    <row r="43" spans="1:3" ht="15.75">
      <c r="A43" s="36" t="s">
        <v>445</v>
      </c>
      <c r="B43" s="36">
        <v>40</v>
      </c>
      <c r="C43" s="36">
        <v>0</v>
      </c>
    </row>
    <row r="44" spans="1:3" ht="15.75">
      <c r="A44" s="36" t="s">
        <v>446</v>
      </c>
      <c r="B44" s="36">
        <v>41</v>
      </c>
      <c r="C44" s="36">
        <v>0</v>
      </c>
    </row>
    <row r="45" spans="1:3" ht="15.75">
      <c r="A45" s="36" t="s">
        <v>447</v>
      </c>
      <c r="B45" s="36">
        <v>42</v>
      </c>
      <c r="C45" s="36">
        <v>0</v>
      </c>
    </row>
    <row r="46" spans="1:3" ht="15.75">
      <c r="A46" s="36" t="s">
        <v>448</v>
      </c>
      <c r="B46" s="36">
        <v>43</v>
      </c>
      <c r="C46" s="36">
        <v>0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9"/>
  <sheetViews>
    <sheetView view="pageBreakPreview" zoomScaleNormal="100" zoomScaleSheetLayoutView="100" workbookViewId="0"/>
  </sheetViews>
  <sheetFormatPr defaultRowHeight="12.75"/>
  <cols>
    <col min="2" max="2" width="42.28515625" customWidth="1"/>
    <col min="3" max="3" width="17.140625" customWidth="1"/>
    <col min="4" max="4" width="16.140625" customWidth="1"/>
    <col min="5" max="5" width="13.28515625" customWidth="1"/>
  </cols>
  <sheetData>
    <row r="1" spans="1:5" ht="15.75">
      <c r="A1" s="36" t="s">
        <v>842</v>
      </c>
      <c r="B1" s="36"/>
      <c r="C1" s="36"/>
      <c r="D1" s="36"/>
      <c r="E1" s="36"/>
    </row>
    <row r="2" spans="1:5" ht="18.75" customHeight="1">
      <c r="A2" s="48" t="s">
        <v>826</v>
      </c>
      <c r="B2" s="52"/>
      <c r="C2" s="52"/>
      <c r="D2" s="52"/>
      <c r="E2" s="52"/>
    </row>
    <row r="3" spans="1:5" ht="31.5">
      <c r="A3" s="27" t="s">
        <v>4</v>
      </c>
      <c r="B3" s="27" t="s">
        <v>5</v>
      </c>
      <c r="C3" s="27" t="s">
        <v>6</v>
      </c>
      <c r="D3" s="27" t="s">
        <v>7</v>
      </c>
      <c r="E3" s="27" t="s">
        <v>8</v>
      </c>
    </row>
    <row r="4" spans="1:5" ht="15.75">
      <c r="A4" s="27">
        <v>2</v>
      </c>
      <c r="B4" s="27">
        <v>3</v>
      </c>
      <c r="C4" s="27">
        <v>4</v>
      </c>
      <c r="D4" s="27">
        <v>5</v>
      </c>
      <c r="E4" s="27">
        <v>10</v>
      </c>
    </row>
    <row r="5" spans="1:5" ht="31.5">
      <c r="A5" s="39" t="s">
        <v>65</v>
      </c>
      <c r="B5" s="40" t="s">
        <v>126</v>
      </c>
      <c r="C5" s="36">
        <f>SUMIF(Kiad!$B$1:$B$500,'Konsz K'!B5,Kiad!$C$1:$C$500)</f>
        <v>116673043</v>
      </c>
      <c r="D5" s="36">
        <f>SUMIF(Kiad!$B$1:$B$500,'Konsz K'!B5,Kiad!$D$1:$D$500)</f>
        <v>223606514</v>
      </c>
      <c r="E5" s="36">
        <f>SUMIF(Kiad!$B$1:$B$500,'Konsz K'!B5,Kiad!$E$1:$E$500)</f>
        <v>222706325</v>
      </c>
    </row>
    <row r="6" spans="1:5" ht="15.75">
      <c r="A6" s="39" t="s">
        <v>2</v>
      </c>
      <c r="B6" s="40" t="s">
        <v>449</v>
      </c>
      <c r="C6" s="36">
        <f>SUMIF(Kiad!$B$1:$B$500,'Konsz K'!B6,Kiad!$C$1:$C$500)</f>
        <v>0</v>
      </c>
      <c r="D6" s="36">
        <f>SUMIF(Kiad!$B$1:$B$500,'Konsz K'!B6,Kiad!$D$1:$D$500)</f>
        <v>1880906</v>
      </c>
      <c r="E6" s="36">
        <f>SUMIF(Kiad!$B$1:$B$500,'Konsz K'!B6,Kiad!$E$1:$E$500)</f>
        <v>1880906</v>
      </c>
    </row>
    <row r="7" spans="1:5" ht="31.5">
      <c r="A7" s="39" t="s">
        <v>3</v>
      </c>
      <c r="B7" s="40" t="s">
        <v>450</v>
      </c>
      <c r="C7" s="36">
        <f>SUMIF(Kiad!$B$1:$B$500,'Konsz K'!B7,Kiad!$C$1:$C$500)</f>
        <v>0</v>
      </c>
      <c r="D7" s="36">
        <f>SUMIF(Kiad!$B$1:$B$500,'Konsz K'!B7,Kiad!$D$1:$D$500)</f>
        <v>675666</v>
      </c>
      <c r="E7" s="36">
        <f>SUMIF(Kiad!$B$1:$B$500,'Konsz K'!B7,Kiad!$E$1:$E$500)</f>
        <v>675666</v>
      </c>
    </row>
    <row r="8" spans="1:5" ht="15.75">
      <c r="A8" s="39" t="s">
        <v>0</v>
      </c>
      <c r="B8" s="40" t="s">
        <v>127</v>
      </c>
      <c r="C8" s="36">
        <f>SUMIF(Kiad!$B$1:$B$500,'Konsz K'!B8,Kiad!$C$1:$C$500)</f>
        <v>3244000</v>
      </c>
      <c r="D8" s="36">
        <f>SUMIF(Kiad!$B$1:$B$500,'Konsz K'!B8,Kiad!$D$1:$D$500)</f>
        <v>2012309</v>
      </c>
      <c r="E8" s="36">
        <f>SUMIF(Kiad!$B$1:$B$500,'Konsz K'!B8,Kiad!$E$1:$E$500)</f>
        <v>1879030</v>
      </c>
    </row>
    <row r="9" spans="1:5" ht="15.75">
      <c r="A9" s="39" t="s">
        <v>71</v>
      </c>
      <c r="B9" s="40" t="s">
        <v>128</v>
      </c>
      <c r="C9" s="36">
        <f>SUMIF(Kiad!$B$1:$B$500,'Konsz K'!B9,Kiad!$C$1:$C$500)</f>
        <v>5868800</v>
      </c>
      <c r="D9" s="36">
        <f>SUMIF(Kiad!$B$1:$B$500,'Konsz K'!B9,Kiad!$D$1:$D$500)</f>
        <v>4874920</v>
      </c>
      <c r="E9" s="36">
        <f>SUMIF(Kiad!$B$1:$B$500,'Konsz K'!B9,Kiad!$E$1:$E$500)</f>
        <v>4070574</v>
      </c>
    </row>
    <row r="10" spans="1:5" ht="15.75">
      <c r="A10" s="39" t="s">
        <v>104</v>
      </c>
      <c r="B10" s="40" t="s">
        <v>129</v>
      </c>
      <c r="C10" s="36">
        <f>SUMIF(Kiad!$B$1:$B$500,'Konsz K'!B10,Kiad!$C$1:$C$500)</f>
        <v>4667726</v>
      </c>
      <c r="D10" s="36">
        <f>SUMIF(Kiad!$B$1:$B$500,'Konsz K'!B10,Kiad!$D$1:$D$500)</f>
        <v>2054650</v>
      </c>
      <c r="E10" s="36">
        <f>SUMIF(Kiad!$B$1:$B$500,'Konsz K'!B10,Kiad!$E$1:$E$500)</f>
        <v>2054650</v>
      </c>
    </row>
    <row r="11" spans="1:5" ht="31.5">
      <c r="A11" s="39" t="s">
        <v>130</v>
      </c>
      <c r="B11" s="40" t="s">
        <v>131</v>
      </c>
      <c r="C11" s="36">
        <f>SUMIF(Kiad!$B$1:$B$500,'Konsz K'!B11,Kiad!$C$1:$C$500)</f>
        <v>391404</v>
      </c>
      <c r="D11" s="36">
        <f>SUMIF(Kiad!$B$1:$B$500,'Konsz K'!B11,Kiad!$D$1:$D$500)</f>
        <v>6720889</v>
      </c>
      <c r="E11" s="36">
        <f>SUMIF(Kiad!$B$1:$B$500,'Konsz K'!B11,Kiad!$E$1:$E$500)</f>
        <v>6440588</v>
      </c>
    </row>
    <row r="12" spans="1:5" ht="31.5">
      <c r="A12" s="39" t="s">
        <v>73</v>
      </c>
      <c r="B12" s="40" t="s">
        <v>132</v>
      </c>
      <c r="C12" s="36">
        <f>SUMIF(Kiad!$B$1:$B$500,'Konsz K'!B12,Kiad!$C$1:$C$500)</f>
        <v>130844973</v>
      </c>
      <c r="D12" s="36">
        <f>SUMIF(Kiad!$B$1:$B$500,'Konsz K'!B12,Kiad!$D$1:$D$500)</f>
        <v>241825854</v>
      </c>
      <c r="E12" s="36">
        <f>SUMIF(Kiad!$B$1:$B$500,'Konsz K'!B12,Kiad!$E$1:$E$500)</f>
        <v>239707739</v>
      </c>
    </row>
    <row r="13" spans="1:5" ht="15.75">
      <c r="A13" s="39" t="s">
        <v>204</v>
      </c>
      <c r="B13" s="40" t="s">
        <v>575</v>
      </c>
      <c r="C13" s="36">
        <f>SUMIF(Kiad!$B$1:$B$500,'Konsz K'!B13,Kiad!$C$1:$C$500)</f>
        <v>17316600</v>
      </c>
      <c r="D13" s="36">
        <f>SUMIF(Kiad!$B$1:$B$500,'Konsz K'!B13,Kiad!$D$1:$D$500)</f>
        <v>15203202</v>
      </c>
      <c r="E13" s="36">
        <f>SUMIF(Kiad!$B$1:$B$500,'Konsz K'!B13,Kiad!$E$1:$E$500)</f>
        <v>15203202</v>
      </c>
    </row>
    <row r="14" spans="1:5" ht="47.25">
      <c r="A14" s="39" t="s">
        <v>75</v>
      </c>
      <c r="B14" s="40" t="s">
        <v>451</v>
      </c>
      <c r="C14" s="36">
        <f>SUMIF(Kiad!$B$1:$B$500,'Konsz K'!B14,Kiad!$C$1:$C$500)</f>
        <v>2537360</v>
      </c>
      <c r="D14" s="36">
        <f>SUMIF(Kiad!$B$1:$B$500,'Konsz K'!B14,Kiad!$D$1:$D$500)</f>
        <v>6028130</v>
      </c>
      <c r="E14" s="36">
        <f>SUMIF(Kiad!$B$1:$B$500,'Konsz K'!B14,Kiad!$E$1:$E$500)</f>
        <v>6028130</v>
      </c>
    </row>
    <row r="15" spans="1:5" ht="15.75">
      <c r="A15" s="39" t="s">
        <v>206</v>
      </c>
      <c r="B15" s="40" t="s">
        <v>452</v>
      </c>
      <c r="C15" s="36">
        <f>SUMIF(Kiad!$B$1:$B$500,'Konsz K'!B15,Kiad!$C$1:$C$500)</f>
        <v>0</v>
      </c>
      <c r="D15" s="36">
        <f>SUMIF(Kiad!$B$1:$B$500,'Konsz K'!B15,Kiad!$D$1:$D$500)</f>
        <v>510994</v>
      </c>
      <c r="E15" s="36">
        <f>SUMIF(Kiad!$B$1:$B$500,'Konsz K'!B15,Kiad!$E$1:$E$500)</f>
        <v>487372</v>
      </c>
    </row>
    <row r="16" spans="1:5" ht="31.5">
      <c r="A16" s="39" t="s">
        <v>208</v>
      </c>
      <c r="B16" s="40" t="s">
        <v>453</v>
      </c>
      <c r="C16" s="36">
        <f>SUMIF(Kiad!$B$1:$B$500,'Konsz K'!B16,Kiad!$C$1:$C$500)</f>
        <v>19853960</v>
      </c>
      <c r="D16" s="36">
        <f>SUMIF(Kiad!$B$1:$B$500,'Konsz K'!B16,Kiad!$D$1:$D$500)</f>
        <v>21742326</v>
      </c>
      <c r="E16" s="36">
        <f>SUMIF(Kiad!$B$1:$B$500,'Konsz K'!B16,Kiad!$E$1:$E$500)</f>
        <v>21718704</v>
      </c>
    </row>
    <row r="17" spans="1:5" ht="15.75">
      <c r="A17" s="41" t="s">
        <v>133</v>
      </c>
      <c r="B17" s="42" t="s">
        <v>134</v>
      </c>
      <c r="C17" s="36">
        <f>SUMIF(Kiad!$B$1:$B$500,'Konsz K'!B17,Kiad!$C$1:$C$500)</f>
        <v>150698933</v>
      </c>
      <c r="D17" s="36">
        <f>SUMIF(Kiad!$B$1:$B$500,'Konsz K'!B17,Kiad!$D$1:$D$500)</f>
        <v>263568180</v>
      </c>
      <c r="E17" s="36">
        <f>SUMIF(Kiad!$B$1:$B$500,'Konsz K'!B17,Kiad!$E$1:$E$500)</f>
        <v>261426443</v>
      </c>
    </row>
    <row r="18" spans="1:5" ht="47.25">
      <c r="A18" s="41" t="s">
        <v>135</v>
      </c>
      <c r="B18" s="42" t="s">
        <v>136</v>
      </c>
      <c r="C18" s="36">
        <f>SUMIF(Kiad!$B$1:$B$500,'Konsz K'!B18,Kiad!$C$1:$C$500)</f>
        <v>30339505</v>
      </c>
      <c r="D18" s="36">
        <f>SUMIF(Kiad!$B$1:$B$500,'Konsz K'!B18,Kiad!$D$1:$D$500)</f>
        <v>43149545</v>
      </c>
      <c r="E18" s="36">
        <f>SUMIF(Kiad!$B$1:$B$500,'Konsz K'!B18,Kiad!$E$1:$E$500)</f>
        <v>43120282</v>
      </c>
    </row>
    <row r="19" spans="1:5" ht="15.75">
      <c r="A19" s="39" t="s">
        <v>40</v>
      </c>
      <c r="B19" s="40" t="s">
        <v>137</v>
      </c>
      <c r="C19" s="36">
        <f>SUMIF(Kiad!$B$1:$B$500,'Konsz K'!B19,Kiad!$C$1:$C$500)</f>
        <v>0</v>
      </c>
      <c r="D19" s="36">
        <f>SUMIF(Kiad!$B$1:$B$500,'Konsz K'!B19,Kiad!$D$1:$D$500)</f>
        <v>0</v>
      </c>
      <c r="E19" s="36">
        <f>SUMIF(Kiad!$B$1:$B$500,'Konsz K'!B19,Kiad!$E$1:$E$500)</f>
        <v>39966080</v>
      </c>
    </row>
    <row r="20" spans="1:5" ht="15.75">
      <c r="A20" s="39" t="s">
        <v>138</v>
      </c>
      <c r="B20" s="40" t="s">
        <v>139</v>
      </c>
      <c r="C20" s="36">
        <f>SUMIF(Kiad!$B$1:$B$500,'Konsz K'!B20,Kiad!$C$1:$C$500)</f>
        <v>0</v>
      </c>
      <c r="D20" s="36">
        <f>SUMIF(Kiad!$B$1:$B$500,'Konsz K'!B20,Kiad!$D$1:$D$500)</f>
        <v>0</v>
      </c>
      <c r="E20" s="36">
        <f>SUMIF(Kiad!$B$1:$B$500,'Konsz K'!B20,Kiad!$E$1:$E$500)</f>
        <v>1146428</v>
      </c>
    </row>
    <row r="21" spans="1:5" ht="15.75">
      <c r="A21" s="39" t="s">
        <v>140</v>
      </c>
      <c r="B21" s="40" t="s">
        <v>141</v>
      </c>
      <c r="C21" s="36">
        <f>SUMIF(Kiad!$B$1:$B$500,'Konsz K'!B21,Kiad!$C$1:$C$500)</f>
        <v>0</v>
      </c>
      <c r="D21" s="36">
        <f>SUMIF(Kiad!$B$1:$B$500,'Konsz K'!B21,Kiad!$D$1:$D$500)</f>
        <v>0</v>
      </c>
      <c r="E21" s="36">
        <f>SUMIF(Kiad!$B$1:$B$500,'Konsz K'!B21,Kiad!$E$1:$E$500)</f>
        <v>1259650</v>
      </c>
    </row>
    <row r="22" spans="1:5" ht="47.25">
      <c r="A22" s="39" t="s">
        <v>576</v>
      </c>
      <c r="B22" s="40" t="s">
        <v>577</v>
      </c>
      <c r="C22" s="36">
        <f>SUMIF(Kiad!$B$1:$B$500,'Konsz K'!B22,Kiad!$C$1:$C$500)</f>
        <v>0</v>
      </c>
      <c r="D22" s="36">
        <f>SUMIF(Kiad!$B$1:$B$500,'Konsz K'!B22,Kiad!$D$1:$D$500)</f>
        <v>0</v>
      </c>
      <c r="E22" s="36">
        <f>SUMIF(Kiad!$B$1:$B$500,'Konsz K'!B22,Kiad!$E$1:$E$500)</f>
        <v>1000</v>
      </c>
    </row>
    <row r="23" spans="1:5" ht="31.5">
      <c r="A23" s="39" t="s">
        <v>112</v>
      </c>
      <c r="B23" s="40" t="s">
        <v>142</v>
      </c>
      <c r="C23" s="36">
        <f>SUMIF(Kiad!$B$1:$B$500,'Konsz K'!B23,Kiad!$C$1:$C$500)</f>
        <v>0</v>
      </c>
      <c r="D23" s="36">
        <f>SUMIF(Kiad!$B$1:$B$500,'Konsz K'!B23,Kiad!$D$1:$D$500)</f>
        <v>0</v>
      </c>
      <c r="E23" s="36">
        <f>SUMIF(Kiad!$B$1:$B$500,'Konsz K'!B23,Kiad!$E$1:$E$500)</f>
        <v>747124</v>
      </c>
    </row>
    <row r="24" spans="1:5" ht="15.75">
      <c r="A24" s="39" t="s">
        <v>41</v>
      </c>
      <c r="B24" s="40" t="s">
        <v>143</v>
      </c>
      <c r="C24" s="36">
        <f>SUMIF(Kiad!$B$1:$B$500,'Konsz K'!B24,Kiad!$C$1:$C$500)</f>
        <v>1490000</v>
      </c>
      <c r="D24" s="36">
        <f>SUMIF(Kiad!$B$1:$B$500,'Konsz K'!B24,Kiad!$D$1:$D$500)</f>
        <v>690215</v>
      </c>
      <c r="E24" s="36">
        <f>SUMIF(Kiad!$B$1:$B$500,'Konsz K'!B24,Kiad!$E$1:$E$500)</f>
        <v>516403</v>
      </c>
    </row>
    <row r="25" spans="1:5" ht="15.75">
      <c r="A25" s="39" t="s">
        <v>144</v>
      </c>
      <c r="B25" s="40" t="s">
        <v>145</v>
      </c>
      <c r="C25" s="36">
        <f>SUMIF(Kiad!$B$1:$B$500,'Konsz K'!B25,Kiad!$C$1:$C$500)</f>
        <v>10668583</v>
      </c>
      <c r="D25" s="36">
        <f>SUMIF(Kiad!$B$1:$B$500,'Konsz K'!B25,Kiad!$D$1:$D$500)</f>
        <v>23802454</v>
      </c>
      <c r="E25" s="36">
        <f>SUMIF(Kiad!$B$1:$B$500,'Konsz K'!B25,Kiad!$E$1:$E$500)</f>
        <v>22092263</v>
      </c>
    </row>
    <row r="26" spans="1:5" ht="15.75">
      <c r="A26" s="39" t="s">
        <v>28</v>
      </c>
      <c r="B26" s="40" t="s">
        <v>146</v>
      </c>
      <c r="C26" s="36">
        <f>SUMIF(Kiad!$B$1:$B$500,'Konsz K'!B26,Kiad!$C$1:$C$500)</f>
        <v>12158583</v>
      </c>
      <c r="D26" s="36">
        <f>SUMIF(Kiad!$B$1:$B$500,'Konsz K'!B26,Kiad!$D$1:$D$500)</f>
        <v>24492669</v>
      </c>
      <c r="E26" s="36">
        <f>SUMIF(Kiad!$B$1:$B$500,'Konsz K'!B26,Kiad!$E$1:$E$500)</f>
        <v>22608666</v>
      </c>
    </row>
    <row r="27" spans="1:5" ht="31.5">
      <c r="A27" s="39" t="s">
        <v>147</v>
      </c>
      <c r="B27" s="40" t="s">
        <v>148</v>
      </c>
      <c r="C27" s="36">
        <f>SUMIF(Kiad!$B$1:$B$500,'Konsz K'!B27,Kiad!$C$1:$C$500)</f>
        <v>1200000</v>
      </c>
      <c r="D27" s="36">
        <f>SUMIF(Kiad!$B$1:$B$500,'Konsz K'!B27,Kiad!$D$1:$D$500)</f>
        <v>12365720</v>
      </c>
      <c r="E27" s="36">
        <f>SUMIF(Kiad!$B$1:$B$500,'Konsz K'!B27,Kiad!$E$1:$E$500)</f>
        <v>8580766</v>
      </c>
    </row>
    <row r="28" spans="1:5" ht="15.75">
      <c r="A28" s="39" t="s">
        <v>149</v>
      </c>
      <c r="B28" s="40" t="s">
        <v>150</v>
      </c>
      <c r="C28" s="36">
        <f>SUMIF(Kiad!$B$1:$B$500,'Konsz K'!B28,Kiad!$C$1:$C$500)</f>
        <v>1180000</v>
      </c>
      <c r="D28" s="36">
        <f>SUMIF(Kiad!$B$1:$B$500,'Konsz K'!B28,Kiad!$D$1:$D$500)</f>
        <v>2187053</v>
      </c>
      <c r="E28" s="36">
        <f>SUMIF(Kiad!$B$1:$B$500,'Konsz K'!B28,Kiad!$E$1:$E$500)</f>
        <v>1661400</v>
      </c>
    </row>
    <row r="29" spans="1:5" ht="31.5">
      <c r="A29" s="39" t="s">
        <v>151</v>
      </c>
      <c r="B29" s="40" t="s">
        <v>152</v>
      </c>
      <c r="C29" s="36">
        <f>SUMIF(Kiad!$B$1:$B$500,'Konsz K'!B29,Kiad!$C$1:$C$500)</f>
        <v>2380000</v>
      </c>
      <c r="D29" s="36">
        <f>SUMIF(Kiad!$B$1:$B$500,'Konsz K'!B29,Kiad!$D$1:$D$500)</f>
        <v>14552773</v>
      </c>
      <c r="E29" s="36">
        <f>SUMIF(Kiad!$B$1:$B$500,'Konsz K'!B29,Kiad!$E$1:$E$500)</f>
        <v>10242166</v>
      </c>
    </row>
    <row r="30" spans="1:5" ht="15.75">
      <c r="A30" s="39" t="s">
        <v>9</v>
      </c>
      <c r="B30" s="40" t="s">
        <v>10</v>
      </c>
      <c r="C30" s="36">
        <f>SUMIF(Kiad!$B$1:$B$500,'Konsz K'!B30,Kiad!$C$1:$C$500)</f>
        <v>18770000</v>
      </c>
      <c r="D30" s="36">
        <f>SUMIF(Kiad!$B$1:$B$500,'Konsz K'!B30,Kiad!$D$1:$D$500)</f>
        <v>31056040</v>
      </c>
      <c r="E30" s="36">
        <f>SUMIF(Kiad!$B$1:$B$500,'Konsz K'!B30,Kiad!$E$1:$E$500)</f>
        <v>20281908</v>
      </c>
    </row>
    <row r="31" spans="1:5" ht="15.75">
      <c r="A31" s="39" t="s">
        <v>578</v>
      </c>
      <c r="B31" s="40" t="s">
        <v>579</v>
      </c>
      <c r="C31" s="36">
        <f>SUMIF(Kiad!$B$1:$B$500,'Konsz K'!B31,Kiad!$C$1:$C$500)</f>
        <v>58500000</v>
      </c>
      <c r="D31" s="36">
        <f>SUMIF(Kiad!$B$1:$B$500,'Konsz K'!B31,Kiad!$D$1:$D$500)</f>
        <v>48212418</v>
      </c>
      <c r="E31" s="36">
        <f>SUMIF(Kiad!$B$1:$B$500,'Konsz K'!B31,Kiad!$E$1:$E$500)</f>
        <v>47387153</v>
      </c>
    </row>
    <row r="32" spans="1:5" ht="15.75">
      <c r="A32" s="39" t="s">
        <v>153</v>
      </c>
      <c r="B32" s="40" t="s">
        <v>154</v>
      </c>
      <c r="C32" s="36">
        <f>SUMIF(Kiad!$B$1:$B$500,'Konsz K'!B32,Kiad!$C$1:$C$500)</f>
        <v>4930000</v>
      </c>
      <c r="D32" s="36">
        <f>SUMIF(Kiad!$B$1:$B$500,'Konsz K'!B32,Kiad!$D$1:$D$500)</f>
        <v>10050889</v>
      </c>
      <c r="E32" s="36">
        <f>SUMIF(Kiad!$B$1:$B$500,'Konsz K'!B32,Kiad!$E$1:$E$500)</f>
        <v>3347754</v>
      </c>
    </row>
    <row r="33" spans="1:5" ht="31.5">
      <c r="A33" s="39" t="s">
        <v>42</v>
      </c>
      <c r="B33" s="40" t="s">
        <v>155</v>
      </c>
      <c r="C33" s="36">
        <f>SUMIF(Kiad!$B$1:$B$500,'Konsz K'!B33,Kiad!$C$1:$C$500)</f>
        <v>8350000</v>
      </c>
      <c r="D33" s="36">
        <f>SUMIF(Kiad!$B$1:$B$500,'Konsz K'!B33,Kiad!$D$1:$D$500)</f>
        <v>2087614</v>
      </c>
      <c r="E33" s="36">
        <f>SUMIF(Kiad!$B$1:$B$500,'Konsz K'!B33,Kiad!$E$1:$E$500)</f>
        <v>1789763</v>
      </c>
    </row>
    <row r="34" spans="1:5" ht="15.75">
      <c r="A34" s="39" t="s">
        <v>156</v>
      </c>
      <c r="B34" s="40" t="s">
        <v>157</v>
      </c>
      <c r="C34" s="36">
        <f>SUMIF(Kiad!$B$1:$B$500,'Konsz K'!B34,Kiad!$C$1:$C$500)</f>
        <v>0</v>
      </c>
      <c r="D34" s="36">
        <f>SUMIF(Kiad!$B$1:$B$500,'Konsz K'!B34,Kiad!$D$1:$D$500)</f>
        <v>1641180</v>
      </c>
      <c r="E34" s="36">
        <f>SUMIF(Kiad!$B$1:$B$500,'Konsz K'!B34,Kiad!$E$1:$E$500)</f>
        <v>1553918</v>
      </c>
    </row>
    <row r="35" spans="1:5" ht="15.75">
      <c r="A35" s="39" t="s">
        <v>214</v>
      </c>
      <c r="B35" s="40" t="s">
        <v>454</v>
      </c>
      <c r="C35" s="36">
        <f>SUMIF(Kiad!$B$1:$B$500,'Konsz K'!B35,Kiad!$C$1:$C$500)</f>
        <v>0</v>
      </c>
      <c r="D35" s="36">
        <f>SUMIF(Kiad!$B$1:$B$500,'Konsz K'!B35,Kiad!$D$1:$D$500)</f>
        <v>0</v>
      </c>
      <c r="E35" s="36">
        <f>SUMIF(Kiad!$B$1:$B$500,'Konsz K'!B35,Kiad!$E$1:$E$500)</f>
        <v>43458</v>
      </c>
    </row>
    <row r="36" spans="1:5" ht="31.5">
      <c r="A36" s="39" t="s">
        <v>30</v>
      </c>
      <c r="B36" s="40" t="s">
        <v>158</v>
      </c>
      <c r="C36" s="36">
        <f>SUMIF(Kiad!$B$1:$B$500,'Konsz K'!B36,Kiad!$C$1:$C$500)</f>
        <v>1044000</v>
      </c>
      <c r="D36" s="36">
        <f>SUMIF(Kiad!$B$1:$B$500,'Konsz K'!B36,Kiad!$D$1:$D$500)</f>
        <v>12929908</v>
      </c>
      <c r="E36" s="36">
        <f>SUMIF(Kiad!$B$1:$B$500,'Konsz K'!B36,Kiad!$E$1:$E$500)</f>
        <v>6144230</v>
      </c>
    </row>
    <row r="37" spans="1:5" ht="15.75">
      <c r="A37" s="39" t="s">
        <v>11</v>
      </c>
      <c r="B37" s="40" t="s">
        <v>12</v>
      </c>
      <c r="C37" s="36">
        <f>SUMIF(Kiad!$B$1:$B$500,'Konsz K'!B37,Kiad!$C$1:$C$500)</f>
        <v>5320000</v>
      </c>
      <c r="D37" s="36">
        <f>SUMIF(Kiad!$B$1:$B$500,'Konsz K'!B37,Kiad!$D$1:$D$500)</f>
        <v>21932654</v>
      </c>
      <c r="E37" s="36">
        <f>SUMIF(Kiad!$B$1:$B$500,'Konsz K'!B37,Kiad!$E$1:$E$500)</f>
        <v>18639354</v>
      </c>
    </row>
    <row r="38" spans="1:5" ht="15.75">
      <c r="A38" s="39" t="s">
        <v>533</v>
      </c>
      <c r="B38" s="40" t="s">
        <v>534</v>
      </c>
      <c r="C38" s="36">
        <f>SUMIF(Kiad!$B$1:$B$500,'Konsz K'!B38,Kiad!$C$1:$C$500)</f>
        <v>0</v>
      </c>
      <c r="D38" s="36">
        <f>SUMIF(Kiad!$B$1:$B$500,'Konsz K'!B38,Kiad!$D$1:$D$500)</f>
        <v>0</v>
      </c>
      <c r="E38" s="36">
        <f>SUMIF(Kiad!$B$1:$B$500,'Konsz K'!B38,Kiad!$E$1:$E$500)</f>
        <v>746945</v>
      </c>
    </row>
    <row r="39" spans="1:5" ht="31.5">
      <c r="A39" s="39" t="s">
        <v>13</v>
      </c>
      <c r="B39" s="40" t="s">
        <v>14</v>
      </c>
      <c r="C39" s="36">
        <f>SUMIF(Kiad!$B$1:$B$500,'Konsz K'!B39,Kiad!$C$1:$C$500)</f>
        <v>96914000</v>
      </c>
      <c r="D39" s="36">
        <f>SUMIF(Kiad!$B$1:$B$500,'Konsz K'!B39,Kiad!$D$1:$D$500)</f>
        <v>127910703</v>
      </c>
      <c r="E39" s="36">
        <f>SUMIF(Kiad!$B$1:$B$500,'Konsz K'!B39,Kiad!$E$1:$E$500)</f>
        <v>99144080</v>
      </c>
    </row>
    <row r="40" spans="1:5" ht="15.75">
      <c r="A40" s="39" t="s">
        <v>159</v>
      </c>
      <c r="B40" s="40" t="s">
        <v>160</v>
      </c>
      <c r="C40" s="36">
        <f>SUMIF(Kiad!$B$1:$B$500,'Konsz K'!B40,Kiad!$C$1:$C$500)</f>
        <v>640000</v>
      </c>
      <c r="D40" s="36">
        <f>SUMIF(Kiad!$B$1:$B$500,'Konsz K'!B40,Kiad!$D$1:$D$500)</f>
        <v>522310</v>
      </c>
      <c r="E40" s="36">
        <f>SUMIF(Kiad!$B$1:$B$500,'Konsz K'!B40,Kiad!$E$1:$E$500)</f>
        <v>469081</v>
      </c>
    </row>
    <row r="41" spans="1:5" ht="15.75">
      <c r="A41" s="39" t="s">
        <v>455</v>
      </c>
      <c r="B41" s="40" t="s">
        <v>456</v>
      </c>
      <c r="C41" s="36">
        <f>SUMIF(Kiad!$B$1:$B$500,'Konsz K'!B41,Kiad!$C$1:$C$500)</f>
        <v>0</v>
      </c>
      <c r="D41" s="36">
        <f>SUMIF(Kiad!$B$1:$B$500,'Konsz K'!B41,Kiad!$D$1:$D$500)</f>
        <v>788152</v>
      </c>
      <c r="E41" s="36">
        <f>SUMIF(Kiad!$B$1:$B$500,'Konsz K'!B41,Kiad!$E$1:$E$500)</f>
        <v>753152</v>
      </c>
    </row>
    <row r="42" spans="1:5" ht="31.5">
      <c r="A42" s="39" t="s">
        <v>161</v>
      </c>
      <c r="B42" s="40" t="s">
        <v>162</v>
      </c>
      <c r="C42" s="36">
        <f>SUMIF(Kiad!$B$1:$B$500,'Konsz K'!B42,Kiad!$C$1:$C$500)</f>
        <v>640000</v>
      </c>
      <c r="D42" s="36">
        <f>SUMIF(Kiad!$B$1:$B$500,'Konsz K'!B42,Kiad!$D$1:$D$500)</f>
        <v>1310462</v>
      </c>
      <c r="E42" s="36">
        <f>SUMIF(Kiad!$B$1:$B$500,'Konsz K'!B42,Kiad!$E$1:$E$500)</f>
        <v>1222233</v>
      </c>
    </row>
    <row r="43" spans="1:5" ht="31.5">
      <c r="A43" s="39" t="s">
        <v>15</v>
      </c>
      <c r="B43" s="40" t="s">
        <v>16</v>
      </c>
      <c r="C43" s="36">
        <f>SUMIF(Kiad!$B$1:$B$500,'Konsz K'!B43,Kiad!$C$1:$C$500)</f>
        <v>24651150</v>
      </c>
      <c r="D43" s="36">
        <f>SUMIF(Kiad!$B$1:$B$500,'Konsz K'!B43,Kiad!$D$1:$D$500)</f>
        <v>38215601</v>
      </c>
      <c r="E43" s="36">
        <f>SUMIF(Kiad!$B$1:$B$500,'Konsz K'!B43,Kiad!$E$1:$E$500)</f>
        <v>28993875</v>
      </c>
    </row>
    <row r="44" spans="1:5" ht="15.75">
      <c r="A44" s="39" t="s">
        <v>80</v>
      </c>
      <c r="B44" s="40" t="s">
        <v>518</v>
      </c>
      <c r="C44" s="36">
        <f>SUMIF(Kiad!$B$1:$B$500,'Konsz K'!B44,Kiad!$C$1:$C$500)</f>
        <v>60000</v>
      </c>
      <c r="D44" s="36">
        <f>SUMIF(Kiad!$B$1:$B$500,'Konsz K'!B44,Kiad!$D$1:$D$500)</f>
        <v>3341001</v>
      </c>
      <c r="E44" s="36">
        <f>SUMIF(Kiad!$B$1:$B$500,'Konsz K'!B44,Kiad!$E$1:$E$500)</f>
        <v>3249808</v>
      </c>
    </row>
    <row r="45" spans="1:5" ht="15.75">
      <c r="A45" s="39" t="s">
        <v>163</v>
      </c>
      <c r="B45" s="40" t="s">
        <v>164</v>
      </c>
      <c r="C45" s="36">
        <f>SUMIF(Kiad!$B$1:$B$500,'Konsz K'!B45,Kiad!$C$1:$C$500)</f>
        <v>55000</v>
      </c>
      <c r="D45" s="36">
        <f>SUMIF(Kiad!$B$1:$B$500,'Konsz K'!B45,Kiad!$D$1:$D$500)</f>
        <v>283041</v>
      </c>
      <c r="E45" s="36">
        <f>SUMIF(Kiad!$B$1:$B$500,'Konsz K'!B45,Kiad!$E$1:$E$500)</f>
        <v>236657</v>
      </c>
    </row>
    <row r="46" spans="1:5" ht="15.75">
      <c r="A46" s="39" t="s">
        <v>82</v>
      </c>
      <c r="B46" s="40" t="s">
        <v>580</v>
      </c>
      <c r="C46" s="36">
        <f>SUMIF(Kiad!$B$1:$B$500,'Konsz K'!B46,Kiad!$C$1:$C$500)</f>
        <v>0</v>
      </c>
      <c r="D46" s="36">
        <f>SUMIF(Kiad!$B$1:$B$500,'Konsz K'!B46,Kiad!$D$1:$D$500)</f>
        <v>0</v>
      </c>
      <c r="E46" s="36">
        <f>SUMIF(Kiad!$B$1:$B$500,'Konsz K'!B46,Kiad!$E$1:$E$500)</f>
        <v>179211</v>
      </c>
    </row>
    <row r="47" spans="1:5" ht="15.75">
      <c r="A47" s="39" t="s">
        <v>17</v>
      </c>
      <c r="B47" s="40" t="s">
        <v>18</v>
      </c>
      <c r="C47" s="36">
        <f>SUMIF(Kiad!$B$1:$B$500,'Konsz K'!B47,Kiad!$C$1:$C$500)</f>
        <v>1501000</v>
      </c>
      <c r="D47" s="36">
        <f>SUMIF(Kiad!$B$1:$B$500,'Konsz K'!B47,Kiad!$D$1:$D$500)</f>
        <v>32074150</v>
      </c>
      <c r="E47" s="36">
        <f>SUMIF(Kiad!$B$1:$B$500,'Konsz K'!B47,Kiad!$E$1:$E$500)</f>
        <v>4233720</v>
      </c>
    </row>
    <row r="48" spans="1:5" ht="31.5">
      <c r="A48" s="39" t="s">
        <v>19</v>
      </c>
      <c r="B48" s="40" t="s">
        <v>20</v>
      </c>
      <c r="C48" s="36">
        <f>SUMIF(Kiad!$B$1:$B$500,'Konsz K'!B48,Kiad!$C$1:$C$500)</f>
        <v>26267150</v>
      </c>
      <c r="D48" s="36">
        <f>SUMIF(Kiad!$B$1:$B$500,'Konsz K'!B48,Kiad!$D$1:$D$500)</f>
        <v>73913793</v>
      </c>
      <c r="E48" s="36">
        <f>SUMIF(Kiad!$B$1:$B$500,'Konsz K'!B48,Kiad!$E$1:$E$500)</f>
        <v>36714060</v>
      </c>
    </row>
    <row r="49" spans="1:5" ht="31.5">
      <c r="A49" s="41" t="s">
        <v>21</v>
      </c>
      <c r="B49" s="42" t="s">
        <v>22</v>
      </c>
      <c r="C49" s="36">
        <f>SUMIF(Kiad!$B$1:$B$500,'Konsz K'!B49,Kiad!$C$1:$C$500)</f>
        <v>138359733</v>
      </c>
      <c r="D49" s="36">
        <f>SUMIF(Kiad!$B$1:$B$500,'Konsz K'!B49,Kiad!$D$1:$D$500)</f>
        <v>242180400</v>
      </c>
      <c r="E49" s="36">
        <f>SUMIF(Kiad!$B$1:$B$500,'Konsz K'!B49,Kiad!$E$1:$E$500)</f>
        <v>169931205</v>
      </c>
    </row>
    <row r="50" spans="1:5" ht="15.75">
      <c r="A50" s="39" t="s">
        <v>581</v>
      </c>
      <c r="B50" s="40" t="s">
        <v>582</v>
      </c>
      <c r="C50" s="36">
        <f>SUMIF(Kiad!$B$1:$B$500,'Konsz K'!B50,Kiad!$C$1:$C$500)</f>
        <v>0</v>
      </c>
      <c r="D50" s="36">
        <f>SUMIF(Kiad!$B$1:$B$500,'Konsz K'!B50,Kiad!$D$1:$D$500)</f>
        <v>1938360</v>
      </c>
      <c r="E50" s="36">
        <f>SUMIF(Kiad!$B$1:$B$500,'Konsz K'!B50,Kiad!$E$1:$E$500)</f>
        <v>1749860</v>
      </c>
    </row>
    <row r="51" spans="1:5" ht="31.5">
      <c r="A51" s="39" t="s">
        <v>527</v>
      </c>
      <c r="B51" s="40" t="s">
        <v>583</v>
      </c>
      <c r="C51" s="36">
        <f>SUMIF(Kiad!$B$1:$B$500,'Konsz K'!B51,Kiad!$C$1:$C$500)</f>
        <v>0</v>
      </c>
      <c r="D51" s="36">
        <f>SUMIF(Kiad!$B$1:$B$500,'Konsz K'!B51,Kiad!$D$1:$D$500)</f>
        <v>0</v>
      </c>
      <c r="E51" s="36">
        <f>SUMIF(Kiad!$B$1:$B$500,'Konsz K'!B51,Kiad!$E$1:$E$500)</f>
        <v>1749860</v>
      </c>
    </row>
    <row r="52" spans="1:5" ht="31.5">
      <c r="A52" s="39" t="s">
        <v>584</v>
      </c>
      <c r="B52" s="40" t="s">
        <v>585</v>
      </c>
      <c r="C52" s="36">
        <f>SUMIF(Kiad!$B$1:$B$500,'Konsz K'!B52,Kiad!$C$1:$C$500)</f>
        <v>8000000</v>
      </c>
      <c r="D52" s="36">
        <f>SUMIF(Kiad!$B$1:$B$500,'Konsz K'!B52,Kiad!$D$1:$D$500)</f>
        <v>0</v>
      </c>
      <c r="E52" s="36">
        <f>SUMIF(Kiad!$B$1:$B$500,'Konsz K'!B52,Kiad!$E$1:$E$500)</f>
        <v>0</v>
      </c>
    </row>
    <row r="53" spans="1:5" ht="31.5">
      <c r="A53" s="39" t="s">
        <v>586</v>
      </c>
      <c r="B53" s="40" t="s">
        <v>587</v>
      </c>
      <c r="C53" s="36">
        <f>SUMIF(Kiad!$B$1:$B$500,'Konsz K'!B53,Kiad!$C$1:$C$500)</f>
        <v>560000</v>
      </c>
      <c r="D53" s="36">
        <f>SUMIF(Kiad!$B$1:$B$500,'Konsz K'!B53,Kiad!$D$1:$D$500)</f>
        <v>0</v>
      </c>
      <c r="E53" s="36">
        <f>SUMIF(Kiad!$B$1:$B$500,'Konsz K'!B53,Kiad!$E$1:$E$500)</f>
        <v>0</v>
      </c>
    </row>
    <row r="54" spans="1:5" ht="31.5">
      <c r="A54" s="39" t="s">
        <v>493</v>
      </c>
      <c r="B54" s="40" t="s">
        <v>588</v>
      </c>
      <c r="C54" s="36">
        <f>SUMIF(Kiad!$B$1:$B$500,'Konsz K'!B54,Kiad!$C$1:$C$500)</f>
        <v>19494000</v>
      </c>
      <c r="D54" s="36">
        <f>SUMIF(Kiad!$B$1:$B$500,'Konsz K'!B54,Kiad!$D$1:$D$500)</f>
        <v>9685697</v>
      </c>
      <c r="E54" s="36">
        <f>SUMIF(Kiad!$B$1:$B$500,'Konsz K'!B54,Kiad!$E$1:$E$500)</f>
        <v>8015639</v>
      </c>
    </row>
    <row r="55" spans="1:5" ht="31.5">
      <c r="A55" s="39" t="s">
        <v>589</v>
      </c>
      <c r="B55" s="40" t="s">
        <v>590</v>
      </c>
      <c r="C55" s="36">
        <f>SUMIF(Kiad!$B$1:$B$500,'Konsz K'!B55,Kiad!$C$1:$C$500)</f>
        <v>0</v>
      </c>
      <c r="D55" s="36">
        <f>SUMIF(Kiad!$B$1:$B$500,'Konsz K'!B55,Kiad!$D$1:$D$500)</f>
        <v>0</v>
      </c>
      <c r="E55" s="36">
        <f>SUMIF(Kiad!$B$1:$B$500,'Konsz K'!B55,Kiad!$E$1:$E$500)</f>
        <v>3254580</v>
      </c>
    </row>
    <row r="56" spans="1:5" ht="15.75">
      <c r="A56" s="39" t="s">
        <v>591</v>
      </c>
      <c r="B56" s="40" t="s">
        <v>592</v>
      </c>
      <c r="C56" s="36">
        <f>SUMIF(Kiad!$B$1:$B$500,'Konsz K'!B56,Kiad!$C$1:$C$500)</f>
        <v>0</v>
      </c>
      <c r="D56" s="36">
        <f>SUMIF(Kiad!$B$1:$B$500,'Konsz K'!B56,Kiad!$D$1:$D$500)</f>
        <v>0</v>
      </c>
      <c r="E56" s="36">
        <f>SUMIF(Kiad!$B$1:$B$500,'Konsz K'!B56,Kiad!$E$1:$E$500)</f>
        <v>79500</v>
      </c>
    </row>
    <row r="57" spans="1:5" ht="31.5">
      <c r="A57" s="39" t="s">
        <v>593</v>
      </c>
      <c r="B57" s="40" t="s">
        <v>594</v>
      </c>
      <c r="C57" s="36">
        <f>SUMIF(Kiad!$B$1:$B$500,'Konsz K'!B57,Kiad!$C$1:$C$500)</f>
        <v>0</v>
      </c>
      <c r="D57" s="36">
        <f>SUMIF(Kiad!$B$1:$B$500,'Konsz K'!B57,Kiad!$D$1:$D$500)</f>
        <v>0</v>
      </c>
      <c r="E57" s="36">
        <f>SUMIF(Kiad!$B$1:$B$500,'Konsz K'!B57,Kiad!$E$1:$E$500)</f>
        <v>4676559</v>
      </c>
    </row>
    <row r="58" spans="1:5" ht="47.25">
      <c r="A58" s="39" t="s">
        <v>595</v>
      </c>
      <c r="B58" s="40" t="s">
        <v>596</v>
      </c>
      <c r="C58" s="36">
        <f>SUMIF(Kiad!$B$1:$B$500,'Konsz K'!B58,Kiad!$C$1:$C$500)</f>
        <v>0</v>
      </c>
      <c r="D58" s="36">
        <f>SUMIF(Kiad!$B$1:$B$500,'Konsz K'!B58,Kiad!$D$1:$D$500)</f>
        <v>0</v>
      </c>
      <c r="E58" s="36">
        <f>SUMIF(Kiad!$B$1:$B$500,'Konsz K'!B58,Kiad!$E$1:$E$500)</f>
        <v>5000</v>
      </c>
    </row>
    <row r="59" spans="1:5" ht="31.5">
      <c r="A59" s="41" t="s">
        <v>597</v>
      </c>
      <c r="B59" s="42" t="s">
        <v>598</v>
      </c>
      <c r="C59" s="36">
        <f>SUMIF(Kiad!$B$1:$B$500,'Konsz K'!B59,Kiad!$C$1:$C$500)</f>
        <v>28054000</v>
      </c>
      <c r="D59" s="36">
        <f>SUMIF(Kiad!$B$1:$B$500,'Konsz K'!B59,Kiad!$D$1:$D$500)</f>
        <v>11624057</v>
      </c>
      <c r="E59" s="36">
        <f>SUMIF(Kiad!$B$1:$B$500,'Konsz K'!B59,Kiad!$E$1:$E$500)</f>
        <v>9765499</v>
      </c>
    </row>
    <row r="60" spans="1:5" ht="31.5">
      <c r="A60" s="39" t="s">
        <v>599</v>
      </c>
      <c r="B60" s="40" t="s">
        <v>600</v>
      </c>
      <c r="C60" s="36">
        <f>SUMIF(Kiad!$B$1:$B$500,'Konsz K'!B60,Kiad!$C$1:$C$500)</f>
        <v>0</v>
      </c>
      <c r="D60" s="36">
        <f>SUMIF(Kiad!$B$1:$B$500,'Konsz K'!B60,Kiad!$D$1:$D$500)</f>
        <v>12327258</v>
      </c>
      <c r="E60" s="36">
        <f>SUMIF(Kiad!$B$1:$B$500,'Konsz K'!B60,Kiad!$E$1:$E$500)</f>
        <v>12327258</v>
      </c>
    </row>
    <row r="61" spans="1:5" ht="31.5">
      <c r="A61" s="39" t="s">
        <v>601</v>
      </c>
      <c r="B61" s="40" t="s">
        <v>602</v>
      </c>
      <c r="C61" s="36">
        <f>SUMIF(Kiad!$B$1:$B$500,'Konsz K'!B61,Kiad!$C$1:$C$500)</f>
        <v>0</v>
      </c>
      <c r="D61" s="36">
        <f>SUMIF(Kiad!$B$1:$B$500,'Konsz K'!B61,Kiad!$D$1:$D$500)</f>
        <v>12327258</v>
      </c>
      <c r="E61" s="36">
        <f>SUMIF(Kiad!$B$1:$B$500,'Konsz K'!B61,Kiad!$E$1:$E$500)</f>
        <v>12327258</v>
      </c>
    </row>
    <row r="62" spans="1:5" ht="47.25">
      <c r="A62" s="39" t="s">
        <v>603</v>
      </c>
      <c r="B62" s="40" t="s">
        <v>604</v>
      </c>
      <c r="C62" s="36">
        <f>SUMIF(Kiad!$B$1:$B$500,'Konsz K'!B62,Kiad!$C$1:$C$500)</f>
        <v>181326625</v>
      </c>
      <c r="D62" s="36">
        <f>SUMIF(Kiad!$B$1:$B$500,'Konsz K'!B62,Kiad!$D$1:$D$500)</f>
        <v>193499076</v>
      </c>
      <c r="E62" s="36">
        <f>SUMIF(Kiad!$B$1:$B$500,'Konsz K'!B62,Kiad!$E$1:$E$500)</f>
        <v>191276663</v>
      </c>
    </row>
    <row r="63" spans="1:5" ht="31.5">
      <c r="A63" s="39" t="s">
        <v>503</v>
      </c>
      <c r="B63" s="40" t="s">
        <v>605</v>
      </c>
      <c r="C63" s="36">
        <f>SUMIF(Kiad!$B$1:$B$500,'Konsz K'!B63,Kiad!$C$1:$C$500)</f>
        <v>0</v>
      </c>
      <c r="D63" s="36">
        <f>SUMIF(Kiad!$B$1:$B$500,'Konsz K'!B63,Kiad!$D$1:$D$500)</f>
        <v>0</v>
      </c>
      <c r="E63" s="36">
        <f>SUMIF(Kiad!$B$1:$B$500,'Konsz K'!B63,Kiad!$E$1:$E$500)</f>
        <v>200000</v>
      </c>
    </row>
    <row r="64" spans="1:5" ht="31.5">
      <c r="A64" s="39" t="s">
        <v>505</v>
      </c>
      <c r="B64" s="40" t="s">
        <v>606</v>
      </c>
      <c r="C64" s="36">
        <f>SUMIF(Kiad!$B$1:$B$500,'Konsz K'!B64,Kiad!$C$1:$C$500)</f>
        <v>0</v>
      </c>
      <c r="D64" s="36">
        <f>SUMIF(Kiad!$B$1:$B$500,'Konsz K'!B64,Kiad!$D$1:$D$500)</f>
        <v>0</v>
      </c>
      <c r="E64" s="36">
        <f>SUMIF(Kiad!$B$1:$B$500,'Konsz K'!B64,Kiad!$E$1:$E$500)</f>
        <v>191076663</v>
      </c>
    </row>
    <row r="65" spans="1:5" ht="47.25">
      <c r="A65" s="39" t="s">
        <v>185</v>
      </c>
      <c r="B65" s="40" t="s">
        <v>457</v>
      </c>
      <c r="C65" s="36">
        <f>SUMIF(Kiad!$B$1:$B$500,'Konsz K'!B65,Kiad!$C$1:$C$500)</f>
        <v>0</v>
      </c>
      <c r="D65" s="36">
        <f>SUMIF(Kiad!$B$1:$B$500,'Konsz K'!B65,Kiad!$D$1:$D$500)</f>
        <v>1351600</v>
      </c>
      <c r="E65" s="36">
        <f>SUMIF(Kiad!$B$1:$B$500,'Konsz K'!B65,Kiad!$E$1:$E$500)</f>
        <v>1351600</v>
      </c>
    </row>
    <row r="66" spans="1:5" ht="15.75">
      <c r="A66" s="39" t="s">
        <v>531</v>
      </c>
      <c r="B66" s="40" t="s">
        <v>607</v>
      </c>
      <c r="C66" s="36">
        <f>SUMIF(Kiad!$B$1:$B$500,'Konsz K'!B66,Kiad!$C$1:$C$500)</f>
        <v>0</v>
      </c>
      <c r="D66" s="36">
        <f>SUMIF(Kiad!$B$1:$B$500,'Konsz K'!B66,Kiad!$D$1:$D$500)</f>
        <v>0</v>
      </c>
      <c r="E66" s="36">
        <f>SUMIF(Kiad!$B$1:$B$500,'Konsz K'!B66,Kiad!$E$1:$E$500)</f>
        <v>1151600</v>
      </c>
    </row>
    <row r="67" spans="1:5" ht="15.75">
      <c r="A67" s="39" t="s">
        <v>458</v>
      </c>
      <c r="B67" s="40" t="s">
        <v>459</v>
      </c>
      <c r="C67" s="36">
        <f>SUMIF(Kiad!$B$1:$B$500,'Konsz K'!B67,Kiad!$C$1:$C$500)</f>
        <v>0</v>
      </c>
      <c r="D67" s="36">
        <f>SUMIF(Kiad!$B$1:$B$500,'Konsz K'!B67,Kiad!$D$1:$D$500)</f>
        <v>0</v>
      </c>
      <c r="E67" s="36">
        <f>SUMIF(Kiad!$B$1:$B$500,'Konsz K'!B67,Kiad!$E$1:$E$500)</f>
        <v>200000</v>
      </c>
    </row>
    <row r="68" spans="1:5" ht="47.25">
      <c r="A68" s="39" t="s">
        <v>608</v>
      </c>
      <c r="B68" s="40" t="s">
        <v>609</v>
      </c>
      <c r="C68" s="36">
        <f>SUMIF(Kiad!$B$1:$B$500,'Konsz K'!B68,Kiad!$C$1:$C$500)</f>
        <v>5651600</v>
      </c>
      <c r="D68" s="36">
        <f>SUMIF(Kiad!$B$1:$B$500,'Konsz K'!B68,Kiad!$D$1:$D$500)</f>
        <v>4717872</v>
      </c>
      <c r="E68" s="36">
        <f>SUMIF(Kiad!$B$1:$B$500,'Konsz K'!B68,Kiad!$E$1:$E$500)</f>
        <v>4467872</v>
      </c>
    </row>
    <row r="69" spans="1:5" ht="15.75">
      <c r="A69" s="39" t="s">
        <v>90</v>
      </c>
      <c r="B69" s="40" t="s">
        <v>610</v>
      </c>
      <c r="C69" s="36">
        <f>SUMIF(Kiad!$B$1:$B$500,'Konsz K'!B69,Kiad!$C$1:$C$500)</f>
        <v>0</v>
      </c>
      <c r="D69" s="36">
        <f>SUMIF(Kiad!$B$1:$B$500,'Konsz K'!B69,Kiad!$D$1:$D$500)</f>
        <v>0</v>
      </c>
      <c r="E69" s="36">
        <f>SUMIF(Kiad!$B$1:$B$500,'Konsz K'!B69,Kiad!$E$1:$E$500)</f>
        <v>3708968</v>
      </c>
    </row>
    <row r="70" spans="1:5" ht="31.5">
      <c r="A70" s="39" t="s">
        <v>96</v>
      </c>
      <c r="B70" s="40" t="s">
        <v>611</v>
      </c>
      <c r="C70" s="36">
        <f>SUMIF(Kiad!$B$1:$B$500,'Konsz K'!B70,Kiad!$C$1:$C$500)</f>
        <v>0</v>
      </c>
      <c r="D70" s="36">
        <f>SUMIF(Kiad!$B$1:$B$500,'Konsz K'!B70,Kiad!$D$1:$D$500)</f>
        <v>0</v>
      </c>
      <c r="E70" s="36">
        <f>SUMIF(Kiad!$B$1:$B$500,'Konsz K'!B70,Kiad!$E$1:$E$500)</f>
        <v>758904</v>
      </c>
    </row>
    <row r="71" spans="1:5" ht="15.75">
      <c r="A71" s="39" t="s">
        <v>23</v>
      </c>
      <c r="B71" s="40" t="s">
        <v>612</v>
      </c>
      <c r="C71" s="36">
        <f>SUMIF(Kiad!$B$1:$B$500,'Konsz K'!B71,Kiad!$C$1:$C$500)</f>
        <v>0</v>
      </c>
      <c r="D71" s="36">
        <f>SUMIF(Kiad!$B$1:$B$500,'Konsz K'!B71,Kiad!$D$1:$D$500)</f>
        <v>281140188</v>
      </c>
      <c r="E71" s="36">
        <f>SUMIF(Kiad!$B$1:$B$500,'Konsz K'!B71,Kiad!$E$1:$E$500)</f>
        <v>0</v>
      </c>
    </row>
    <row r="72" spans="1:5" ht="47.25">
      <c r="A72" s="41" t="s">
        <v>24</v>
      </c>
      <c r="B72" s="42" t="s">
        <v>25</v>
      </c>
      <c r="C72" s="36">
        <f>SUMIF(Kiad!$B$1:$B$500,'Konsz K'!B72,Kiad!$C$1:$C$500)</f>
        <v>186978225</v>
      </c>
      <c r="D72" s="36">
        <f>SUMIF(Kiad!$B$1:$B$500,'Konsz K'!B72,Kiad!$D$1:$D$500)</f>
        <v>493035994</v>
      </c>
      <c r="E72" s="36">
        <f>SUMIF(Kiad!$B$1:$B$500,'Konsz K'!B72,Kiad!$E$1:$E$500)</f>
        <v>209423393</v>
      </c>
    </row>
    <row r="73" spans="1:5" ht="31.5">
      <c r="A73" s="39" t="s">
        <v>460</v>
      </c>
      <c r="B73" s="40" t="s">
        <v>461</v>
      </c>
      <c r="C73" s="36">
        <f>SUMIF(Kiad!$B$1:$B$500,'Konsz K'!B73,Kiad!$C$1:$C$500)</f>
        <v>350000</v>
      </c>
      <c r="D73" s="36">
        <f>SUMIF(Kiad!$B$1:$B$500,'Konsz K'!B73,Kiad!$D$1:$D$500)</f>
        <v>1309371</v>
      </c>
      <c r="E73" s="36">
        <f>SUMIF(Kiad!$B$1:$B$500,'Konsz K'!B73,Kiad!$E$1:$E$500)</f>
        <v>1309371</v>
      </c>
    </row>
    <row r="74" spans="1:5" ht="31.5">
      <c r="A74" s="39" t="s">
        <v>462</v>
      </c>
      <c r="B74" s="40" t="s">
        <v>463</v>
      </c>
      <c r="C74" s="36">
        <f>SUMIF(Kiad!$B$1:$B$500,'Konsz K'!B74,Kiad!$C$1:$C$500)</f>
        <v>650000</v>
      </c>
      <c r="D74" s="36">
        <f>SUMIF(Kiad!$B$1:$B$500,'Konsz K'!B74,Kiad!$D$1:$D$500)</f>
        <v>65661062</v>
      </c>
      <c r="E74" s="36">
        <f>SUMIF(Kiad!$B$1:$B$500,'Konsz K'!B74,Kiad!$E$1:$E$500)</f>
        <v>65661062</v>
      </c>
    </row>
    <row r="75" spans="1:5" ht="31.5">
      <c r="A75" s="39" t="s">
        <v>613</v>
      </c>
      <c r="B75" s="40" t="s">
        <v>614</v>
      </c>
      <c r="C75" s="36">
        <f>SUMIF(Kiad!$B$1:$B$500,'Konsz K'!B75,Kiad!$C$1:$C$500)</f>
        <v>0</v>
      </c>
      <c r="D75" s="36">
        <f>SUMIF(Kiad!$B$1:$B$500,'Konsz K'!B75,Kiad!$D$1:$D$500)</f>
        <v>2614859</v>
      </c>
      <c r="E75" s="36">
        <f>SUMIF(Kiad!$B$1:$B$500,'Konsz K'!B75,Kiad!$E$1:$E$500)</f>
        <v>2614859</v>
      </c>
    </row>
    <row r="76" spans="1:5" ht="31.5">
      <c r="A76" s="39" t="s">
        <v>165</v>
      </c>
      <c r="B76" s="40" t="s">
        <v>166</v>
      </c>
      <c r="C76" s="36">
        <f>SUMIF(Kiad!$B$1:$B$500,'Konsz K'!B76,Kiad!$C$1:$C$500)</f>
        <v>36000</v>
      </c>
      <c r="D76" s="36">
        <f>SUMIF(Kiad!$B$1:$B$500,'Konsz K'!B76,Kiad!$D$1:$D$500)</f>
        <v>66824877</v>
      </c>
      <c r="E76" s="36">
        <f>SUMIF(Kiad!$B$1:$B$500,'Konsz K'!B76,Kiad!$E$1:$E$500)</f>
        <v>21581107</v>
      </c>
    </row>
    <row r="77" spans="1:5" ht="31.5">
      <c r="A77" s="39" t="s">
        <v>167</v>
      </c>
      <c r="B77" s="40" t="s">
        <v>168</v>
      </c>
      <c r="C77" s="36">
        <f>SUMIF(Kiad!$B$1:$B$500,'Konsz K'!B77,Kiad!$C$1:$C$500)</f>
        <v>14000</v>
      </c>
      <c r="D77" s="36">
        <f>SUMIF(Kiad!$B$1:$B$500,'Konsz K'!B77,Kiad!$D$1:$D$500)</f>
        <v>11880122</v>
      </c>
      <c r="E77" s="36">
        <f>SUMIF(Kiad!$B$1:$B$500,'Konsz K'!B77,Kiad!$E$1:$E$500)</f>
        <v>10385494</v>
      </c>
    </row>
    <row r="78" spans="1:5" ht="31.5">
      <c r="A78" s="41" t="s">
        <v>169</v>
      </c>
      <c r="B78" s="42" t="s">
        <v>170</v>
      </c>
      <c r="C78" s="36">
        <f>SUMIF(Kiad!$B$1:$B$500,'Konsz K'!B78,Kiad!$C$1:$C$500)</f>
        <v>1050000</v>
      </c>
      <c r="D78" s="36">
        <f>SUMIF(Kiad!$B$1:$B$500,'Konsz K'!B78,Kiad!$D$1:$D$500)</f>
        <v>148290291</v>
      </c>
      <c r="E78" s="36">
        <f>SUMIF(Kiad!$B$1:$B$500,'Konsz K'!B78,Kiad!$E$1:$E$500)</f>
        <v>101551893</v>
      </c>
    </row>
    <row r="79" spans="1:5" ht="15.75">
      <c r="A79" s="39" t="s">
        <v>615</v>
      </c>
      <c r="B79" s="40" t="s">
        <v>616</v>
      </c>
      <c r="C79" s="36">
        <f>SUMIF(Kiad!$B$1:$B$500,'Konsz K'!B79,Kiad!$C$1:$C$500)</f>
        <v>0</v>
      </c>
      <c r="D79" s="36">
        <f>SUMIF(Kiad!$B$1:$B$500,'Konsz K'!B79,Kiad!$D$1:$D$500)</f>
        <v>1666650</v>
      </c>
      <c r="E79" s="36">
        <f>SUMIF(Kiad!$B$1:$B$500,'Konsz K'!B79,Kiad!$E$1:$E$500)</f>
        <v>1666650</v>
      </c>
    </row>
    <row r="80" spans="1:5" ht="15.75">
      <c r="A80" s="39" t="s">
        <v>617</v>
      </c>
      <c r="B80" s="40" t="s">
        <v>618</v>
      </c>
      <c r="C80" s="36">
        <f>SUMIF(Kiad!$B$1:$B$500,'Konsz K'!B80,Kiad!$C$1:$C$500)</f>
        <v>0</v>
      </c>
      <c r="D80" s="36">
        <f>SUMIF(Kiad!$B$1:$B$500,'Konsz K'!B80,Kiad!$D$1:$D$500)</f>
        <v>2800000</v>
      </c>
      <c r="E80" s="36">
        <f>SUMIF(Kiad!$B$1:$B$500,'Konsz K'!B80,Kiad!$E$1:$E$500)</f>
        <v>2800000</v>
      </c>
    </row>
    <row r="81" spans="1:5" ht="31.5">
      <c r="A81" s="39" t="s">
        <v>619</v>
      </c>
      <c r="B81" s="40" t="s">
        <v>620</v>
      </c>
      <c r="C81" s="36">
        <f>SUMIF(Kiad!$B$1:$B$500,'Konsz K'!B81,Kiad!$C$1:$C$500)</f>
        <v>0</v>
      </c>
      <c r="D81" s="36">
        <f>SUMIF(Kiad!$B$1:$B$500,'Konsz K'!B81,Kiad!$D$1:$D$500)</f>
        <v>449998</v>
      </c>
      <c r="E81" s="36">
        <f>SUMIF(Kiad!$B$1:$B$500,'Konsz K'!B81,Kiad!$E$1:$E$500)</f>
        <v>449998</v>
      </c>
    </row>
    <row r="82" spans="1:5" ht="15.75">
      <c r="A82" s="41" t="s">
        <v>32</v>
      </c>
      <c r="B82" s="42" t="s">
        <v>621</v>
      </c>
      <c r="C82" s="36">
        <f>SUMIF(Kiad!$B$1:$B$500,'Konsz K'!B82,Kiad!$C$1:$C$500)</f>
        <v>0</v>
      </c>
      <c r="D82" s="36">
        <f>SUMIF(Kiad!$B$1:$B$500,'Konsz K'!B82,Kiad!$D$1:$D$500)</f>
        <v>4916648</v>
      </c>
      <c r="E82" s="36">
        <f>SUMIF(Kiad!$B$1:$B$500,'Konsz K'!B82,Kiad!$E$1:$E$500)</f>
        <v>4916648</v>
      </c>
    </row>
    <row r="83" spans="1:5" ht="47.25">
      <c r="A83" s="41" t="s">
        <v>26</v>
      </c>
      <c r="B83" s="42" t="s">
        <v>27</v>
      </c>
      <c r="C83" s="36">
        <f>SUMIF(Kiad!$B$1:$B$500,'Konsz K'!B83,Kiad!$C$1:$C$500)</f>
        <v>535480396</v>
      </c>
      <c r="D83" s="36">
        <f>SUMIF(Kiad!$B$1:$B$500,'Konsz K'!B83,Kiad!$D$1:$D$500)</f>
        <v>1206765115</v>
      </c>
      <c r="E83" s="36">
        <f>SUMIF(Kiad!$B$1:$B$500,'Konsz K'!B83,Kiad!$E$1:$E$500)</f>
        <v>800135363</v>
      </c>
    </row>
    <row r="84" spans="1:5" ht="15.75">
      <c r="A84" s="36"/>
      <c r="B84" s="36"/>
      <c r="C84" s="36"/>
      <c r="D84" s="36"/>
      <c r="E84" s="36"/>
    </row>
    <row r="85" spans="1:5" ht="31.5">
      <c r="A85" s="39" t="s">
        <v>2</v>
      </c>
      <c r="B85" s="40" t="s">
        <v>622</v>
      </c>
      <c r="C85" s="36">
        <f>SUMIF(Kiad!$B$1:$B$500,'Konsz K'!B85,Kiad!$C$1:$C$500)</f>
        <v>0</v>
      </c>
      <c r="D85" s="36">
        <f>SUMIF(Kiad!$B$1:$B$500,'Konsz K'!B85,Kiad!$D$1:$D$500)</f>
        <v>152747843</v>
      </c>
      <c r="E85" s="36">
        <f>SUMIF(Kiad!$B$1:$B$500,'Konsz K'!B85,Kiad!$E$1:$E$500)</f>
        <v>152747843</v>
      </c>
    </row>
    <row r="86" spans="1:5" ht="31.5">
      <c r="A86" s="39" t="s">
        <v>0</v>
      </c>
      <c r="B86" s="40" t="s">
        <v>623</v>
      </c>
      <c r="C86" s="36">
        <f>SUMIF(Kiad!$B$1:$B$500,'Konsz K'!B86,Kiad!$C$1:$C$500)</f>
        <v>0</v>
      </c>
      <c r="D86" s="36">
        <f>SUMIF(Kiad!$B$1:$B$500,'Konsz K'!B86,Kiad!$D$1:$D$500)</f>
        <v>152747843</v>
      </c>
      <c r="E86" s="36">
        <f>SUMIF(Kiad!$B$1:$B$500,'Konsz K'!B86,Kiad!$E$1:$E$500)</f>
        <v>152747843</v>
      </c>
    </row>
    <row r="87" spans="1:5" ht="31.5">
      <c r="A87" s="39" t="s">
        <v>135</v>
      </c>
      <c r="B87" s="40" t="s">
        <v>624</v>
      </c>
      <c r="C87" s="36">
        <f>SUMIF(Kiad!$B$1:$B$500,'Konsz K'!B87,Kiad!$C$1:$C$500)</f>
        <v>15918000</v>
      </c>
      <c r="D87" s="36">
        <f>SUMIF(Kiad!$B$1:$B$500,'Konsz K'!B87,Kiad!$D$1:$D$500)</f>
        <v>25645304</v>
      </c>
      <c r="E87" s="36">
        <f>SUMIF(Kiad!$B$1:$B$500,'Konsz K'!B87,Kiad!$E$1:$E$500)</f>
        <v>25645304</v>
      </c>
    </row>
    <row r="88" spans="1:5" ht="31.5">
      <c r="A88" s="39" t="s">
        <v>41</v>
      </c>
      <c r="B88" s="40" t="s">
        <v>626</v>
      </c>
      <c r="C88" s="36">
        <f>C87+C86</f>
        <v>15918000</v>
      </c>
      <c r="D88" s="36">
        <f>D87+D86</f>
        <v>178393147</v>
      </c>
      <c r="E88" s="36">
        <f>E87+E86</f>
        <v>178393147</v>
      </c>
    </row>
    <row r="89" spans="1:5" ht="31.5">
      <c r="A89" s="41" t="s">
        <v>42</v>
      </c>
      <c r="B89" s="42" t="s">
        <v>627</v>
      </c>
      <c r="C89" s="36">
        <f>C88</f>
        <v>15918000</v>
      </c>
      <c r="D89" s="36">
        <f>D88</f>
        <v>178393147</v>
      </c>
      <c r="E89" s="36">
        <f>E88</f>
        <v>178393147</v>
      </c>
    </row>
  </sheetData>
  <mergeCells count="1">
    <mergeCell ref="A2:E2"/>
  </mergeCells>
  <pageMargins left="0.7" right="0.7" top="0.75" bottom="0.75" header="0.3" footer="0.3"/>
  <pageSetup paperSize="9" scale="84" orientation="portrait" r:id="rId1"/>
  <rowBreaks count="1" manualBreakCount="1">
    <brk id="4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zoomScale="115" zoomScaleNormal="100" zoomScaleSheetLayoutView="115" workbookViewId="0"/>
  </sheetViews>
  <sheetFormatPr defaultRowHeight="12.75"/>
  <cols>
    <col min="2" max="2" width="39.42578125" customWidth="1"/>
    <col min="3" max="3" width="15" customWidth="1"/>
    <col min="4" max="4" width="15.42578125" customWidth="1"/>
    <col min="5" max="5" width="13.28515625" customWidth="1"/>
  </cols>
  <sheetData>
    <row r="1" spans="1:5" ht="15.75">
      <c r="A1" s="36" t="s">
        <v>843</v>
      </c>
      <c r="B1" s="36"/>
      <c r="C1" s="36"/>
      <c r="D1" s="36"/>
      <c r="E1" s="36"/>
    </row>
    <row r="2" spans="1:5" ht="15" customHeight="1">
      <c r="A2" s="48" t="s">
        <v>827</v>
      </c>
      <c r="B2" s="52"/>
      <c r="C2" s="52"/>
      <c r="D2" s="52"/>
      <c r="E2" s="52"/>
    </row>
    <row r="3" spans="1:5" ht="31.5">
      <c r="A3" s="27" t="s">
        <v>4</v>
      </c>
      <c r="B3" s="27" t="s">
        <v>5</v>
      </c>
      <c r="C3" s="27" t="s">
        <v>6</v>
      </c>
      <c r="D3" s="27" t="s">
        <v>7</v>
      </c>
      <c r="E3" s="27" t="s">
        <v>8</v>
      </c>
    </row>
    <row r="4" spans="1:5" ht="15.75">
      <c r="A4" s="27">
        <v>2</v>
      </c>
      <c r="B4" s="27">
        <v>3</v>
      </c>
      <c r="C4" s="27">
        <v>4</v>
      </c>
      <c r="D4" s="27">
        <v>5</v>
      </c>
      <c r="E4" s="27">
        <v>10</v>
      </c>
    </row>
    <row r="5" spans="1:5" ht="31.5">
      <c r="A5" s="39" t="s">
        <v>65</v>
      </c>
      <c r="B5" s="40" t="s">
        <v>628</v>
      </c>
      <c r="C5" s="36">
        <f>SUMIF(Bev!$B$1:$B$500,'Konsz B'!B5,Bev!$C$1:$C$500)</f>
        <v>118885767</v>
      </c>
      <c r="D5" s="36">
        <f>SUMIF(Bev!$B$1:$B$500,'Konsz B'!B5,Bev!$D$1:$D$500)</f>
        <v>120371161</v>
      </c>
      <c r="E5" s="36">
        <f>SUMIF(Bev!$B$1:$B$500,'Konsz B'!B5,Bev!$E$1:$E$500)</f>
        <v>120371161</v>
      </c>
    </row>
    <row r="6" spans="1:5" ht="47.25">
      <c r="A6" s="39" t="s">
        <v>1</v>
      </c>
      <c r="B6" s="40" t="s">
        <v>629</v>
      </c>
      <c r="C6" s="36">
        <f>SUMIF(Bev!$B$1:$B$500,'Konsz B'!B6,Bev!$C$1:$C$500)</f>
        <v>70111370</v>
      </c>
      <c r="D6" s="36">
        <f>SUMIF(Bev!$B$1:$B$500,'Konsz B'!B6,Bev!$D$1:$D$500)</f>
        <v>74153612</v>
      </c>
      <c r="E6" s="36">
        <f>SUMIF(Bev!$B$1:$B$500,'Konsz B'!B6,Bev!$E$1:$E$500)</f>
        <v>74153612</v>
      </c>
    </row>
    <row r="7" spans="1:5" ht="47.25">
      <c r="A7" s="39" t="s">
        <v>2</v>
      </c>
      <c r="B7" s="40" t="s">
        <v>630</v>
      </c>
      <c r="C7" s="36">
        <f>SUMIF(Bev!$B$1:$B$500,'Konsz B'!B7,Bev!$C$1:$C$500)</f>
        <v>170477634</v>
      </c>
      <c r="D7" s="36">
        <f>SUMIF(Bev!$B$1:$B$500,'Konsz B'!B7,Bev!$D$1:$D$500)</f>
        <v>182641226</v>
      </c>
      <c r="E7" s="36">
        <f>SUMIF(Bev!$B$1:$B$500,'Konsz B'!B7,Bev!$E$1:$E$500)</f>
        <v>182641226</v>
      </c>
    </row>
    <row r="8" spans="1:5" ht="31.5">
      <c r="A8" s="39" t="s">
        <v>3</v>
      </c>
      <c r="B8" s="40" t="s">
        <v>631</v>
      </c>
      <c r="C8" s="36">
        <f>SUMIF(Bev!$B$1:$B$500,'Konsz B'!B8,Bev!$C$1:$C$500)</f>
        <v>3369840</v>
      </c>
      <c r="D8" s="36">
        <f>SUMIF(Bev!$B$1:$B$500,'Konsz B'!B8,Bev!$D$1:$D$500)</f>
        <v>4747700</v>
      </c>
      <c r="E8" s="36">
        <f>SUMIF(Bev!$B$1:$B$500,'Konsz B'!B8,Bev!$E$1:$E$500)</f>
        <v>4747700</v>
      </c>
    </row>
    <row r="9" spans="1:5" ht="31.5">
      <c r="A9" s="39" t="s">
        <v>632</v>
      </c>
      <c r="B9" s="40" t="s">
        <v>633</v>
      </c>
      <c r="C9" s="36">
        <f>SUMIF(Bev!$B$1:$B$500,'Konsz B'!B9,Bev!$C$1:$C$500)</f>
        <v>11630089</v>
      </c>
      <c r="D9" s="36">
        <f>SUMIF(Bev!$B$1:$B$500,'Konsz B'!B9,Bev!$D$1:$D$500)</f>
        <v>34433508</v>
      </c>
      <c r="E9" s="36">
        <f>SUMIF(Bev!$B$1:$B$500,'Konsz B'!B9,Bev!$E$1:$E$500)</f>
        <v>34433508</v>
      </c>
    </row>
    <row r="10" spans="1:5" ht="31.5">
      <c r="A10" s="39" t="s">
        <v>71</v>
      </c>
      <c r="B10" s="40" t="s">
        <v>634</v>
      </c>
      <c r="C10" s="36">
        <f>SUMIF(Bev!$B$1:$B$500,'Konsz B'!B10,Bev!$C$1:$C$500)</f>
        <v>374474700</v>
      </c>
      <c r="D10" s="36">
        <f>SUMIF(Bev!$B$1:$B$500,'Konsz B'!B10,Bev!$D$1:$D$500)</f>
        <v>416347207</v>
      </c>
      <c r="E10" s="36">
        <f>SUMIF(Bev!$B$1:$B$500,'Konsz B'!B10,Bev!$E$1:$E$500)</f>
        <v>416347207</v>
      </c>
    </row>
    <row r="11" spans="1:5" ht="47.25">
      <c r="A11" s="39" t="s">
        <v>28</v>
      </c>
      <c r="B11" s="40" t="s">
        <v>29</v>
      </c>
      <c r="C11" s="36">
        <f>SUMIF(Bev!$B$1:$B$500,'Konsz B'!B11,Bev!$C$1:$C$500)</f>
        <v>74171656</v>
      </c>
      <c r="D11" s="36">
        <f>SUMIF(Bev!$B$1:$B$500,'Konsz B'!B11,Bev!$D$1:$D$500)</f>
        <v>215720840</v>
      </c>
      <c r="E11" s="36">
        <f>SUMIF(Bev!$B$1:$B$500,'Konsz B'!B11,Bev!$E$1:$E$500)</f>
        <v>215720840</v>
      </c>
    </row>
    <row r="12" spans="1:5" ht="31.5">
      <c r="A12" s="39" t="s">
        <v>149</v>
      </c>
      <c r="B12" s="40" t="s">
        <v>635</v>
      </c>
      <c r="C12" s="36">
        <f>SUMIF(Bev!$B$1:$B$500,'Konsz B'!B12,Bev!$C$1:$C$500)</f>
        <v>0</v>
      </c>
      <c r="D12" s="36">
        <f>SUMIF(Bev!$B$1:$B$500,'Konsz B'!B12,Bev!$D$1:$D$500)</f>
        <v>0</v>
      </c>
      <c r="E12" s="36">
        <f>SUMIF(Bev!$B$1:$B$500,'Konsz B'!B12,Bev!$E$1:$E$500)</f>
        <v>2028270</v>
      </c>
    </row>
    <row r="13" spans="1:5" ht="31.5">
      <c r="A13" s="39" t="s">
        <v>9</v>
      </c>
      <c r="B13" s="40" t="s">
        <v>464</v>
      </c>
      <c r="C13" s="36">
        <f>SUMIF(Bev!$B$1:$B$500,'Konsz B'!B13,Bev!$C$1:$C$500)</f>
        <v>0</v>
      </c>
      <c r="D13" s="36">
        <f>SUMIF(Bev!$B$1:$B$500,'Konsz B'!B13,Bev!$D$1:$D$500)</f>
        <v>0</v>
      </c>
      <c r="E13" s="36">
        <f>SUMIF(Bev!$B$1:$B$500,'Konsz B'!B13,Bev!$E$1:$E$500)</f>
        <v>789634</v>
      </c>
    </row>
    <row r="14" spans="1:5" ht="31.5">
      <c r="A14" s="39" t="s">
        <v>578</v>
      </c>
      <c r="B14" s="40" t="s">
        <v>636</v>
      </c>
      <c r="C14" s="36">
        <f>SUMIF(Bev!$B$1:$B$500,'Konsz B'!B14,Bev!$C$1:$C$500)</f>
        <v>0</v>
      </c>
      <c r="D14" s="36">
        <f>SUMIF(Bev!$B$1:$B$500,'Konsz B'!B14,Bev!$D$1:$D$500)</f>
        <v>0</v>
      </c>
      <c r="E14" s="36">
        <f>SUMIF(Bev!$B$1:$B$500,'Konsz B'!B14,Bev!$E$1:$E$500)</f>
        <v>144000</v>
      </c>
    </row>
    <row r="15" spans="1:5" ht="15.75">
      <c r="A15" s="39" t="s">
        <v>153</v>
      </c>
      <c r="B15" s="40" t="s">
        <v>637</v>
      </c>
      <c r="C15" s="36">
        <f>SUMIF(Bev!$B$1:$B$500,'Konsz B'!B15,Bev!$C$1:$C$500)</f>
        <v>0</v>
      </c>
      <c r="D15" s="36">
        <f>SUMIF(Bev!$B$1:$B$500,'Konsz B'!B15,Bev!$D$1:$D$500)</f>
        <v>0</v>
      </c>
      <c r="E15" s="36">
        <f>SUMIF(Bev!$B$1:$B$500,'Konsz B'!B15,Bev!$E$1:$E$500)</f>
        <v>212758936</v>
      </c>
    </row>
    <row r="16" spans="1:5" ht="47.25">
      <c r="A16" s="41" t="s">
        <v>30</v>
      </c>
      <c r="B16" s="42" t="s">
        <v>31</v>
      </c>
      <c r="C16" s="36">
        <f>SUMIF(Bev!$B$1:$B$500,'Konsz B'!B16,Bev!$C$1:$C$500)</f>
        <v>448646356</v>
      </c>
      <c r="D16" s="36">
        <f>SUMIF(Bev!$B$1:$B$500,'Konsz B'!B16,Bev!$D$1:$D$500)</f>
        <v>632068047</v>
      </c>
      <c r="E16" s="36">
        <f>SUMIF(Bev!$B$1:$B$500,'Konsz B'!B16,Bev!$E$1:$E$500)</f>
        <v>632068047</v>
      </c>
    </row>
    <row r="17" spans="1:5" ht="31.5">
      <c r="A17" s="39" t="s">
        <v>11</v>
      </c>
      <c r="B17" s="40" t="s">
        <v>638</v>
      </c>
      <c r="C17" s="36">
        <f>SUMIF(Bev!$B$1:$B$500,'Konsz B'!B17,Bev!$C$1:$C$500)</f>
        <v>0</v>
      </c>
      <c r="D17" s="36">
        <f>SUMIF(Bev!$B$1:$B$500,'Konsz B'!B17,Bev!$D$1:$D$500)</f>
        <v>30202252</v>
      </c>
      <c r="E17" s="36">
        <f>SUMIF(Bev!$B$1:$B$500,'Konsz B'!B17,Bev!$E$1:$E$500)</f>
        <v>30202252</v>
      </c>
    </row>
    <row r="18" spans="1:5" ht="47.25">
      <c r="A18" s="39" t="s">
        <v>639</v>
      </c>
      <c r="B18" s="40" t="s">
        <v>640</v>
      </c>
      <c r="C18" s="36">
        <f>SUMIF(Bev!$B$1:$B$500,'Konsz B'!B18,Bev!$C$1:$C$500)</f>
        <v>0</v>
      </c>
      <c r="D18" s="36">
        <f>SUMIF(Bev!$B$1:$B$500,'Konsz B'!B18,Bev!$D$1:$D$500)</f>
        <v>135000000</v>
      </c>
      <c r="E18" s="36">
        <f>SUMIF(Bev!$B$1:$B$500,'Konsz B'!B18,Bev!$E$1:$E$500)</f>
        <v>135000000</v>
      </c>
    </row>
    <row r="19" spans="1:5" ht="47.25">
      <c r="A19" s="39" t="s">
        <v>641</v>
      </c>
      <c r="B19" s="40" t="s">
        <v>642</v>
      </c>
      <c r="C19" s="36">
        <f>SUMIF(Bev!$B$1:$B$500,'Konsz B'!B19,Bev!$C$1:$C$500)</f>
        <v>0</v>
      </c>
      <c r="D19" s="36">
        <f>SUMIF(Bev!$B$1:$B$500,'Konsz B'!B19,Bev!$D$1:$D$500)</f>
        <v>0</v>
      </c>
      <c r="E19" s="36">
        <f>SUMIF(Bev!$B$1:$B$500,'Konsz B'!B19,Bev!$E$1:$E$500)</f>
        <v>135000000</v>
      </c>
    </row>
    <row r="20" spans="1:5" ht="47.25">
      <c r="A20" s="41" t="s">
        <v>643</v>
      </c>
      <c r="B20" s="42" t="s">
        <v>644</v>
      </c>
      <c r="C20" s="36">
        <f>SUMIF(Bev!$B$1:$B$500,'Konsz B'!B20,Bev!$C$1:$C$500)</f>
        <v>0</v>
      </c>
      <c r="D20" s="36">
        <f>SUMIF(Bev!$B$1:$B$500,'Konsz B'!B20,Bev!$D$1:$D$500)</f>
        <v>165202252</v>
      </c>
      <c r="E20" s="36">
        <f>SUMIF(Bev!$B$1:$B$500,'Konsz B'!B20,Bev!$E$1:$E$500)</f>
        <v>165202252</v>
      </c>
    </row>
    <row r="21" spans="1:5" ht="31.5">
      <c r="A21" s="39" t="s">
        <v>591</v>
      </c>
      <c r="B21" s="40" t="s">
        <v>645</v>
      </c>
      <c r="C21" s="36">
        <f>SUMIF(Bev!$B$1:$B$500,'Konsz B'!B21,Bev!$C$1:$C$500)</f>
        <v>55000000</v>
      </c>
      <c r="D21" s="36">
        <f>SUMIF(Bev!$B$1:$B$500,'Konsz B'!B21,Bev!$D$1:$D$500)</f>
        <v>42810802</v>
      </c>
      <c r="E21" s="36">
        <f>SUMIF(Bev!$B$1:$B$500,'Konsz B'!B21,Bev!$E$1:$E$500)</f>
        <v>42810802</v>
      </c>
    </row>
    <row r="22" spans="1:5" ht="47.25">
      <c r="A22" s="39" t="s">
        <v>599</v>
      </c>
      <c r="B22" s="40" t="s">
        <v>646</v>
      </c>
      <c r="C22" s="36">
        <f>SUMIF(Bev!$B$1:$B$500,'Konsz B'!B22,Bev!$C$1:$C$500)</f>
        <v>0</v>
      </c>
      <c r="D22" s="36">
        <f>SUMIF(Bev!$B$1:$B$500,'Konsz B'!B22,Bev!$D$1:$D$500)</f>
        <v>0</v>
      </c>
      <c r="E22" s="36">
        <f>SUMIF(Bev!$B$1:$B$500,'Konsz B'!B22,Bev!$E$1:$E$500)</f>
        <v>42810802</v>
      </c>
    </row>
    <row r="23" spans="1:5" ht="15.75">
      <c r="A23" s="39" t="s">
        <v>647</v>
      </c>
      <c r="B23" s="40" t="s">
        <v>648</v>
      </c>
      <c r="C23" s="36">
        <f>SUMIF(Bev!$B$1:$B$500,'Konsz B'!B23,Bev!$C$1:$C$500)</f>
        <v>4300000</v>
      </c>
      <c r="D23" s="36">
        <f>SUMIF(Bev!$B$1:$B$500,'Konsz B'!B23,Bev!$D$1:$D$500)</f>
        <v>4784934</v>
      </c>
      <c r="E23" s="36">
        <f>SUMIF(Bev!$B$1:$B$500,'Konsz B'!B23,Bev!$E$1:$E$500)</f>
        <v>4784934</v>
      </c>
    </row>
    <row r="24" spans="1:5" ht="47.25">
      <c r="A24" s="39" t="s">
        <v>649</v>
      </c>
      <c r="B24" s="40" t="s">
        <v>650</v>
      </c>
      <c r="C24" s="36">
        <f>SUMIF(Bev!$B$1:$B$500,'Konsz B'!B24,Bev!$C$1:$C$500)</f>
        <v>0</v>
      </c>
      <c r="D24" s="36">
        <f>SUMIF(Bev!$B$1:$B$500,'Konsz B'!B24,Bev!$D$1:$D$500)</f>
        <v>0</v>
      </c>
      <c r="E24" s="36">
        <f>SUMIF(Bev!$B$1:$B$500,'Konsz B'!B24,Bev!$E$1:$E$500)</f>
        <v>4784934</v>
      </c>
    </row>
    <row r="25" spans="1:5" ht="31.5">
      <c r="A25" s="39" t="s">
        <v>458</v>
      </c>
      <c r="B25" s="40" t="s">
        <v>651</v>
      </c>
      <c r="C25" s="36">
        <f>SUMIF(Bev!$B$1:$B$500,'Konsz B'!B25,Bev!$C$1:$C$500)</f>
        <v>59300000</v>
      </c>
      <c r="D25" s="36">
        <f>SUMIF(Bev!$B$1:$B$500,'Konsz B'!B25,Bev!$D$1:$D$500)</f>
        <v>47595736</v>
      </c>
      <c r="E25" s="36">
        <f>SUMIF(Bev!$B$1:$B$500,'Konsz B'!B25,Bev!$E$1:$E$500)</f>
        <v>47595736</v>
      </c>
    </row>
    <row r="26" spans="1:5" ht="31.5">
      <c r="A26" s="39" t="s">
        <v>652</v>
      </c>
      <c r="B26" s="40" t="s">
        <v>653</v>
      </c>
      <c r="C26" s="36">
        <f>SUMIF(Bev!$B$1:$B$500,'Konsz B'!B26,Bev!$C$1:$C$500)</f>
        <v>100000</v>
      </c>
      <c r="D26" s="36">
        <f>SUMIF(Bev!$B$1:$B$500,'Konsz B'!B26,Bev!$D$1:$D$500)</f>
        <v>945160</v>
      </c>
      <c r="E26" s="36">
        <f>SUMIF(Bev!$B$1:$B$500,'Konsz B'!B26,Bev!$E$1:$E$500)</f>
        <v>945160</v>
      </c>
    </row>
    <row r="27" spans="1:5" ht="15.75">
      <c r="A27" s="39" t="s">
        <v>88</v>
      </c>
      <c r="B27" s="40" t="s">
        <v>654</v>
      </c>
      <c r="C27" s="36">
        <f>SUMIF(Bev!$B$1:$B$500,'Konsz B'!B27,Bev!$C$1:$C$500)</f>
        <v>0</v>
      </c>
      <c r="D27" s="36">
        <f>SUMIF(Bev!$B$1:$B$500,'Konsz B'!B27,Bev!$D$1:$D$500)</f>
        <v>0</v>
      </c>
      <c r="E27" s="36">
        <f>SUMIF(Bev!$B$1:$B$500,'Konsz B'!B27,Bev!$E$1:$E$500)</f>
        <v>20590</v>
      </c>
    </row>
    <row r="28" spans="1:5" ht="15.75">
      <c r="A28" s="39" t="s">
        <v>655</v>
      </c>
      <c r="B28" s="40" t="s">
        <v>656</v>
      </c>
      <c r="C28" s="36">
        <f>SUMIF(Bev!$B$1:$B$500,'Konsz B'!B28,Bev!$C$1:$C$500)</f>
        <v>0</v>
      </c>
      <c r="D28" s="36">
        <f>SUMIF(Bev!$B$1:$B$500,'Konsz B'!B28,Bev!$D$1:$D$500)</f>
        <v>0</v>
      </c>
      <c r="E28" s="36">
        <f>SUMIF(Bev!$B$1:$B$500,'Konsz B'!B28,Bev!$E$1:$E$500)</f>
        <v>919570</v>
      </c>
    </row>
    <row r="29" spans="1:5" ht="31.5">
      <c r="A29" s="41" t="s">
        <v>94</v>
      </c>
      <c r="B29" s="42" t="s">
        <v>657</v>
      </c>
      <c r="C29" s="36">
        <f>SUMIF(Bev!$B$1:$B$500,'Konsz B'!B29,Bev!$C$1:$C$500)</f>
        <v>59400000</v>
      </c>
      <c r="D29" s="36">
        <f>SUMIF(Bev!$B$1:$B$500,'Konsz B'!B29,Bev!$D$1:$D$500)</f>
        <v>48540896</v>
      </c>
      <c r="E29" s="36">
        <f>SUMIF(Bev!$B$1:$B$500,'Konsz B'!B29,Bev!$E$1:$E$500)</f>
        <v>48540896</v>
      </c>
    </row>
    <row r="30" spans="1:5" ht="15.75">
      <c r="A30" s="39" t="s">
        <v>96</v>
      </c>
      <c r="B30" s="40" t="s">
        <v>519</v>
      </c>
      <c r="C30" s="36">
        <f>SUMIF(Bev!$B$1:$B$500,'Konsz B'!B30,Bev!$C$1:$C$500)</f>
        <v>7200000</v>
      </c>
      <c r="D30" s="36">
        <f>SUMIF(Bev!$B$1:$B$500,'Konsz B'!B30,Bev!$D$1:$D$500)</f>
        <v>5042834</v>
      </c>
      <c r="E30" s="36">
        <f>SUMIF(Bev!$B$1:$B$500,'Konsz B'!B30,Bev!$E$1:$E$500)</f>
        <v>4249969</v>
      </c>
    </row>
    <row r="31" spans="1:5" ht="31.5">
      <c r="A31" s="39" t="s">
        <v>173</v>
      </c>
      <c r="B31" s="40" t="s">
        <v>174</v>
      </c>
      <c r="C31" s="36">
        <f>SUMIF(Bev!$B$1:$B$500,'Konsz B'!B31,Bev!$C$1:$C$500)</f>
        <v>3797000</v>
      </c>
      <c r="D31" s="36">
        <f>SUMIF(Bev!$B$1:$B$500,'Konsz B'!B31,Bev!$D$1:$D$500)</f>
        <v>17689589</v>
      </c>
      <c r="E31" s="36">
        <f>SUMIF(Bev!$B$1:$B$500,'Konsz B'!B31,Bev!$E$1:$E$500)</f>
        <v>18007171</v>
      </c>
    </row>
    <row r="32" spans="1:5" ht="31.5">
      <c r="A32" s="39" t="s">
        <v>511</v>
      </c>
      <c r="B32" s="40" t="s">
        <v>520</v>
      </c>
      <c r="C32" s="36">
        <f>SUMIF(Bev!$B$1:$B$500,'Konsz B'!B32,Bev!$C$1:$C$500)</f>
        <v>0</v>
      </c>
      <c r="D32" s="36">
        <f>SUMIF(Bev!$B$1:$B$500,'Konsz B'!B32,Bev!$D$1:$D$500)</f>
        <v>0</v>
      </c>
      <c r="E32" s="36">
        <f>SUMIF(Bev!$B$1:$B$500,'Konsz B'!B32,Bev!$E$1:$E$500)</f>
        <v>7700337</v>
      </c>
    </row>
    <row r="33" spans="1:5" ht="31.5">
      <c r="A33" s="39" t="s">
        <v>23</v>
      </c>
      <c r="B33" s="40" t="s">
        <v>465</v>
      </c>
      <c r="C33" s="36">
        <f>SUMIF(Bev!$B$1:$B$500,'Konsz B'!B33,Bev!$C$1:$C$500)</f>
        <v>1850000</v>
      </c>
      <c r="D33" s="36">
        <f>SUMIF(Bev!$B$1:$B$500,'Konsz B'!B33,Bev!$D$1:$D$500)</f>
        <v>2106413</v>
      </c>
      <c r="E33" s="36">
        <f>SUMIF(Bev!$B$1:$B$500,'Konsz B'!B33,Bev!$E$1:$E$500)</f>
        <v>2526900</v>
      </c>
    </row>
    <row r="34" spans="1:5" ht="15.75">
      <c r="A34" s="39" t="s">
        <v>24</v>
      </c>
      <c r="B34" s="40" t="s">
        <v>466</v>
      </c>
      <c r="C34" s="36">
        <f>SUMIF(Bev!$B$1:$B$500,'Konsz B'!B34,Bev!$C$1:$C$500)</f>
        <v>0</v>
      </c>
      <c r="D34" s="36">
        <f>SUMIF(Bev!$B$1:$B$500,'Konsz B'!B34,Bev!$D$1:$D$500)</f>
        <v>0</v>
      </c>
      <c r="E34" s="36">
        <f>SUMIF(Bev!$B$1:$B$500,'Konsz B'!B34,Bev!$E$1:$E$500)</f>
        <v>1671141</v>
      </c>
    </row>
    <row r="35" spans="1:5" ht="31.5">
      <c r="A35" s="39" t="s">
        <v>460</v>
      </c>
      <c r="B35" s="40" t="s">
        <v>535</v>
      </c>
      <c r="C35" s="36">
        <f>SUMIF(Bev!$B$1:$B$500,'Konsz B'!B35,Bev!$C$1:$C$500)</f>
        <v>17000000</v>
      </c>
      <c r="D35" s="36">
        <f>SUMIF(Bev!$B$1:$B$500,'Konsz B'!B35,Bev!$D$1:$D$500)</f>
        <v>1059559</v>
      </c>
      <c r="E35" s="36">
        <f>SUMIF(Bev!$B$1:$B$500,'Konsz B'!B35,Bev!$E$1:$E$500)</f>
        <v>971630</v>
      </c>
    </row>
    <row r="36" spans="1:5" ht="15.75">
      <c r="A36" s="39" t="s">
        <v>167</v>
      </c>
      <c r="B36" s="40" t="s">
        <v>658</v>
      </c>
      <c r="C36" s="36">
        <f>SUMIF(Bev!$B$1:$B$500,'Konsz B'!B36,Bev!$C$1:$C$500)</f>
        <v>3500000</v>
      </c>
      <c r="D36" s="36">
        <f>SUMIF(Bev!$B$1:$B$500,'Konsz B'!B36,Bev!$D$1:$D$500)</f>
        <v>3183129</v>
      </c>
      <c r="E36" s="36">
        <f>SUMIF(Bev!$B$1:$B$500,'Konsz B'!B36,Bev!$E$1:$E$500)</f>
        <v>3183129</v>
      </c>
    </row>
    <row r="37" spans="1:5" ht="15.75">
      <c r="A37" s="39" t="s">
        <v>169</v>
      </c>
      <c r="B37" s="40" t="s">
        <v>521</v>
      </c>
      <c r="C37" s="36">
        <f>SUMIF(Bev!$B$1:$B$500,'Konsz B'!B37,Bev!$C$1:$C$500)</f>
        <v>3548000</v>
      </c>
      <c r="D37" s="36">
        <f>SUMIF(Bev!$B$1:$B$500,'Konsz B'!B37,Bev!$D$1:$D$500)</f>
        <v>6435896</v>
      </c>
      <c r="E37" s="36">
        <f>SUMIF(Bev!$B$1:$B$500,'Konsz B'!B37,Bev!$E$1:$E$500)</f>
        <v>6385276</v>
      </c>
    </row>
    <row r="38" spans="1:5" ht="31.5">
      <c r="A38" s="39" t="s">
        <v>522</v>
      </c>
      <c r="B38" s="40" t="s">
        <v>523</v>
      </c>
      <c r="C38" s="36">
        <f>SUMIF(Bev!$B$1:$B$500,'Konsz B'!B38,Bev!$C$1:$C$500)</f>
        <v>0</v>
      </c>
      <c r="D38" s="36">
        <f>SUMIF(Bev!$B$1:$B$500,'Konsz B'!B38,Bev!$D$1:$D$500)</f>
        <v>0</v>
      </c>
      <c r="E38" s="36">
        <f>SUMIF(Bev!$B$1:$B$500,'Konsz B'!B38,Bev!$E$1:$E$500)</f>
        <v>22</v>
      </c>
    </row>
    <row r="39" spans="1:5" ht="47.25">
      <c r="A39" s="39" t="s">
        <v>32</v>
      </c>
      <c r="B39" s="40" t="s">
        <v>33</v>
      </c>
      <c r="C39" s="36">
        <f>SUMIF(Bev!$B$1:$B$500,'Konsz B'!B39,Bev!$C$1:$C$500)</f>
        <v>0</v>
      </c>
      <c r="D39" s="36">
        <f>SUMIF(Bev!$B$1:$B$500,'Konsz B'!B39,Bev!$D$1:$D$500)</f>
        <v>408726</v>
      </c>
      <c r="E39" s="36">
        <f>SUMIF(Bev!$B$1:$B$500,'Konsz B'!B39,Bev!$E$1:$E$500)</f>
        <v>409415</v>
      </c>
    </row>
    <row r="40" spans="1:5" ht="31.5">
      <c r="A40" s="39" t="s">
        <v>467</v>
      </c>
      <c r="B40" s="40" t="s">
        <v>468</v>
      </c>
      <c r="C40" s="36">
        <f>SUMIF(Bev!$B$1:$B$500,'Konsz B'!B40,Bev!$C$1:$C$500)</f>
        <v>0</v>
      </c>
      <c r="D40" s="36">
        <f>SUMIF(Bev!$B$1:$B$500,'Konsz B'!B40,Bev!$D$1:$D$500)</f>
        <v>0</v>
      </c>
      <c r="E40" s="36">
        <f>SUMIF(Bev!$B$1:$B$500,'Konsz B'!B40,Bev!$E$1:$E$500)</f>
        <v>24</v>
      </c>
    </row>
    <row r="41" spans="1:5" ht="31.5">
      <c r="A41" s="39" t="s">
        <v>34</v>
      </c>
      <c r="B41" s="40" t="s">
        <v>35</v>
      </c>
      <c r="C41" s="36">
        <f>SUMIF(Bev!$B$1:$B$500,'Konsz B'!B41,Bev!$C$1:$C$500)</f>
        <v>0</v>
      </c>
      <c r="D41" s="36">
        <f>SUMIF(Bev!$B$1:$B$500,'Konsz B'!B41,Bev!$D$1:$D$500)</f>
        <v>408726</v>
      </c>
      <c r="E41" s="36">
        <f>SUMIF(Bev!$B$1:$B$500,'Konsz B'!B41,Bev!$E$1:$E$500)</f>
        <v>409437</v>
      </c>
    </row>
    <row r="42" spans="1:5" ht="31.5">
      <c r="A42" s="39" t="s">
        <v>175</v>
      </c>
      <c r="B42" s="40" t="s">
        <v>176</v>
      </c>
      <c r="C42" s="36">
        <f>SUMIF(Bev!$B$1:$B$500,'Konsz B'!B42,Bev!$C$1:$C$500)</f>
        <v>0</v>
      </c>
      <c r="D42" s="36">
        <f>SUMIF(Bev!$B$1:$B$500,'Konsz B'!B42,Bev!$D$1:$D$500)</f>
        <v>525724</v>
      </c>
      <c r="E42" s="36">
        <f>SUMIF(Bev!$B$1:$B$500,'Konsz B'!B42,Bev!$E$1:$E$500)</f>
        <v>674399</v>
      </c>
    </row>
    <row r="43" spans="1:5" ht="15.75">
      <c r="A43" s="39" t="s">
        <v>469</v>
      </c>
      <c r="B43" s="40" t="s">
        <v>470</v>
      </c>
      <c r="C43" s="36">
        <f>SUMIF(Bev!$B$1:$B$500,'Konsz B'!B43,Bev!$C$1:$C$500)</f>
        <v>0</v>
      </c>
      <c r="D43" s="36">
        <f>SUMIF(Bev!$B$1:$B$500,'Konsz B'!B43,Bev!$D$1:$D$500)</f>
        <v>0</v>
      </c>
      <c r="E43" s="36">
        <f>SUMIF(Bev!$B$1:$B$500,'Konsz B'!B43,Bev!$E$1:$E$500)</f>
        <v>130435</v>
      </c>
    </row>
    <row r="44" spans="1:5" ht="47.25">
      <c r="A44" s="41" t="s">
        <v>36</v>
      </c>
      <c r="B44" s="42" t="s">
        <v>37</v>
      </c>
      <c r="C44" s="36">
        <f>SUMIF(Bev!$B$1:$B$500,'Konsz B'!B44,Bev!$C$1:$C$500)</f>
        <v>36895000</v>
      </c>
      <c r="D44" s="36">
        <f>SUMIF(Bev!$B$1:$B$500,'Konsz B'!B44,Bev!$D$1:$D$500)</f>
        <v>36451870</v>
      </c>
      <c r="E44" s="36">
        <f>SUMIF(Bev!$B$1:$B$500,'Konsz B'!B44,Bev!$E$1:$E$500)</f>
        <v>36407911</v>
      </c>
    </row>
    <row r="45" spans="1:5" ht="63">
      <c r="A45" s="39" t="s">
        <v>471</v>
      </c>
      <c r="B45" s="40" t="s">
        <v>472</v>
      </c>
      <c r="C45" s="36">
        <f>SUMIF(Bev!$B$1:$B$500,'Konsz B'!B45,Bev!$C$1:$C$500)</f>
        <v>0</v>
      </c>
      <c r="D45" s="36">
        <f>SUMIF(Bev!$B$1:$B$500,'Konsz B'!B45,Bev!$D$1:$D$500)</f>
        <v>120700</v>
      </c>
      <c r="E45" s="36">
        <f>SUMIF(Bev!$B$1:$B$500,'Konsz B'!B45,Bev!$E$1:$E$500)</f>
        <v>20700</v>
      </c>
    </row>
    <row r="46" spans="1:5" ht="15.75">
      <c r="A46" s="39" t="s">
        <v>663</v>
      </c>
      <c r="B46" s="40" t="s">
        <v>664</v>
      </c>
      <c r="C46" s="36">
        <f>SUMIF(Bev!$B$1:$B$500,'Konsz B'!B46,Bev!$C$1:$C$500)</f>
        <v>0</v>
      </c>
      <c r="D46" s="36">
        <f>SUMIF(Bev!$B$1:$B$500,'Konsz B'!B46,Bev!$D$1:$D$500)</f>
        <v>0</v>
      </c>
      <c r="E46" s="36">
        <f>SUMIF(Bev!$B$1:$B$500,'Konsz B'!B46,Bev!$E$1:$E$500)</f>
        <v>20700</v>
      </c>
    </row>
    <row r="47" spans="1:5" ht="31.5">
      <c r="A47" s="39" t="s">
        <v>473</v>
      </c>
      <c r="B47" s="40" t="s">
        <v>474</v>
      </c>
      <c r="C47" s="36">
        <f>SUMIF(Bev!$B$1:$B$500,'Konsz B'!B47,Bev!$C$1:$C$500)</f>
        <v>6457040</v>
      </c>
      <c r="D47" s="36">
        <f>SUMIF(Bev!$B$1:$B$500,'Konsz B'!B47,Bev!$D$1:$D$500)</f>
        <v>4452440</v>
      </c>
      <c r="E47" s="36">
        <f>SUMIF(Bev!$B$1:$B$500,'Konsz B'!B47,Bev!$E$1:$E$500)</f>
        <v>1000000</v>
      </c>
    </row>
    <row r="48" spans="1:5" ht="31.5">
      <c r="A48" s="39" t="s">
        <v>665</v>
      </c>
      <c r="B48" s="40" t="s">
        <v>666</v>
      </c>
      <c r="C48" s="36">
        <f>SUMIF(Bev!$B$1:$B$500,'Konsz B'!B48,Bev!$C$1:$C$500)</f>
        <v>0</v>
      </c>
      <c r="D48" s="36">
        <f>SUMIF(Bev!$B$1:$B$500,'Konsz B'!B48,Bev!$D$1:$D$500)</f>
        <v>0</v>
      </c>
      <c r="E48" s="36">
        <f>SUMIF(Bev!$B$1:$B$500,'Konsz B'!B48,Bev!$E$1:$E$500)</f>
        <v>1000000</v>
      </c>
    </row>
    <row r="49" spans="1:5" ht="31.5">
      <c r="A49" s="41" t="s">
        <v>475</v>
      </c>
      <c r="B49" s="42" t="s">
        <v>476</v>
      </c>
      <c r="C49" s="36">
        <f>SUMIF(Bev!$B$1:$B$500,'Konsz B'!B49,Bev!$C$1:$C$500)</f>
        <v>6457040</v>
      </c>
      <c r="D49" s="36">
        <f>SUMIF(Bev!$B$1:$B$500,'Konsz B'!B49,Bev!$D$1:$D$500)</f>
        <v>4573140</v>
      </c>
      <c r="E49" s="36">
        <f>SUMIF(Bev!$B$1:$B$500,'Konsz B'!B49,Bev!$E$1:$E$500)</f>
        <v>1020700</v>
      </c>
    </row>
    <row r="50" spans="1:5" ht="47.25">
      <c r="A50" s="41" t="s">
        <v>38</v>
      </c>
      <c r="B50" s="42" t="s">
        <v>39</v>
      </c>
      <c r="C50" s="36">
        <f>SUMIF(Bev!$B$1:$B$500,'Konsz B'!B50,Bev!$C$1:$C$500)</f>
        <v>551398396</v>
      </c>
      <c r="D50" s="36">
        <f>SUMIF(Bev!$B$1:$B$500,'Konsz B'!B50,Bev!$D$1:$D$500)</f>
        <v>886836205</v>
      </c>
      <c r="E50" s="36">
        <f>SUMIF(Bev!$B$1:$B$500,'Konsz B'!B50,Bev!$E$1:$E$500)</f>
        <v>883239806</v>
      </c>
    </row>
    <row r="51" spans="1:5" ht="15.75">
      <c r="A51" s="36"/>
      <c r="B51" s="36"/>
      <c r="C51" s="36"/>
      <c r="D51" s="36"/>
      <c r="E51" s="36"/>
    </row>
    <row r="52" spans="1:5" ht="31.5">
      <c r="A52" s="39" t="s">
        <v>1</v>
      </c>
      <c r="B52" s="40" t="s">
        <v>667</v>
      </c>
      <c r="C52" s="36">
        <f>SUMIF(Bev!$B$1:$B$500,'Konsz B'!B52,Bev!$C$1:$C$500)</f>
        <v>0</v>
      </c>
      <c r="D52" s="36">
        <f>SUMIF(Bev!$B$1:$B$500,'Konsz B'!B52,Bev!$D$1:$D$500)</f>
        <v>152747843</v>
      </c>
      <c r="E52" s="36">
        <f>SUMIF(Bev!$B$1:$B$500,'Konsz B'!B52,Bev!$E$1:$E$500)</f>
        <v>152747843</v>
      </c>
    </row>
    <row r="53" spans="1:5" ht="31.5">
      <c r="A53" s="39" t="s">
        <v>3</v>
      </c>
      <c r="B53" s="40" t="s">
        <v>668</v>
      </c>
      <c r="C53" s="36">
        <f>SUMIF(Bev!$B$1:$B$500,'Konsz B'!B53,Bev!$C$1:$C$500)</f>
        <v>0</v>
      </c>
      <c r="D53" s="36">
        <f>SUMIF(Bev!$B$1:$B$500,'Konsz B'!B53,Bev!$D$1:$D$500)</f>
        <v>152747843</v>
      </c>
      <c r="E53" s="36">
        <f>SUMIF(Bev!$B$1:$B$500,'Konsz B'!B53,Bev!$E$1:$E$500)</f>
        <v>152747843</v>
      </c>
    </row>
    <row r="54" spans="1:5" ht="31.5">
      <c r="A54" s="39" t="s">
        <v>43</v>
      </c>
      <c r="B54" s="40" t="s">
        <v>44</v>
      </c>
      <c r="C54" s="36">
        <f>SUMIF(Bev!$B$1:$B$500,'Konsz B'!B54,Bev!$C$1:$C$500)</f>
        <v>0</v>
      </c>
      <c r="D54" s="36">
        <f>SUMIF(Bev!$B$1:$B$500,'Konsz B'!B54,Bev!$D$1:$D$500)</f>
        <v>319753890</v>
      </c>
      <c r="E54" s="36">
        <f>SUMIF(Bev!$B$1:$B$500,'Konsz B'!B54,Bev!$E$1:$E$500)</f>
        <v>319753890</v>
      </c>
    </row>
    <row r="55" spans="1:5" ht="31.5">
      <c r="A55" s="39" t="s">
        <v>45</v>
      </c>
      <c r="B55" s="40" t="s">
        <v>46</v>
      </c>
      <c r="C55" s="36">
        <f>SUMIF(Bev!$B$1:$B$500,'Konsz B'!B55,Bev!$C$1:$C$500)</f>
        <v>0</v>
      </c>
      <c r="D55" s="36">
        <f>SUMIF(Bev!$B$1:$B$500,'Konsz B'!B55,Bev!$D$1:$D$500)</f>
        <v>319753890</v>
      </c>
      <c r="E55" s="36">
        <f>SUMIF(Bev!$B$1:$B$500,'Konsz B'!B55,Bev!$E$1:$E$500)</f>
        <v>319753890</v>
      </c>
    </row>
    <row r="56" spans="1:5" ht="31.5">
      <c r="A56" s="39" t="s">
        <v>73</v>
      </c>
      <c r="B56" s="40" t="s">
        <v>669</v>
      </c>
      <c r="C56" s="36">
        <f>SUMIF(Bev!$B$1:$B$500,'Konsz B'!B56,Bev!$C$1:$C$500)</f>
        <v>0</v>
      </c>
      <c r="D56" s="36">
        <f>SUMIF(Bev!$B$1:$B$500,'Konsz B'!B56,Bev!$D$1:$D$500)</f>
        <v>25820324</v>
      </c>
      <c r="E56" s="36">
        <f>SUMIF(Bev!$B$1:$B$500,'Konsz B'!B56,Bev!$E$1:$E$500)</f>
        <v>25820324</v>
      </c>
    </row>
    <row r="57" spans="1:5" ht="31.5">
      <c r="A57" s="39" t="s">
        <v>47</v>
      </c>
      <c r="B57" s="40" t="s">
        <v>48</v>
      </c>
      <c r="C57" s="36">
        <v>0</v>
      </c>
      <c r="D57" s="36">
        <f>D53+D55+D56</f>
        <v>498322057</v>
      </c>
      <c r="E57" s="36">
        <f>E53+E55+E56</f>
        <v>498322057</v>
      </c>
    </row>
    <row r="58" spans="1:5" ht="31.5">
      <c r="A58" s="41" t="s">
        <v>28</v>
      </c>
      <c r="B58" s="42" t="s">
        <v>49</v>
      </c>
      <c r="C58" s="36">
        <f>C57</f>
        <v>0</v>
      </c>
      <c r="D58" s="36">
        <f>D57</f>
        <v>498322057</v>
      </c>
      <c r="E58" s="36">
        <f>E57</f>
        <v>498322057</v>
      </c>
    </row>
  </sheetData>
  <mergeCells count="1">
    <mergeCell ref="A2:E2"/>
  </mergeCells>
  <pageMargins left="0.7" right="0.7" top="0.75" bottom="0.75" header="0.3" footer="0.3"/>
  <pageSetup paperSize="9" scale="9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5"/>
  <sheetViews>
    <sheetView view="pageBreakPreview" zoomScaleNormal="100" zoomScaleSheetLayoutView="100" workbookViewId="0"/>
  </sheetViews>
  <sheetFormatPr defaultRowHeight="12.75"/>
  <cols>
    <col min="2" max="2" width="39.5703125" customWidth="1"/>
    <col min="3" max="3" width="13.42578125" customWidth="1"/>
    <col min="4" max="4" width="12" customWidth="1"/>
    <col min="5" max="5" width="15" customWidth="1"/>
  </cols>
  <sheetData>
    <row r="1" spans="1:5" ht="15.75">
      <c r="A1" s="36" t="s">
        <v>844</v>
      </c>
      <c r="B1" s="36"/>
      <c r="C1" s="36"/>
      <c r="D1" s="36"/>
      <c r="E1" s="36"/>
    </row>
    <row r="2" spans="1:5" ht="20.25" customHeight="1">
      <c r="A2" s="48" t="s">
        <v>828</v>
      </c>
      <c r="B2" s="52"/>
      <c r="C2" s="52"/>
      <c r="D2" s="52"/>
      <c r="E2" s="52"/>
    </row>
    <row r="3" spans="1:5" ht="31.5">
      <c r="A3" s="27" t="s">
        <v>4</v>
      </c>
      <c r="B3" s="27" t="s">
        <v>5</v>
      </c>
      <c r="C3" s="27" t="s">
        <v>77</v>
      </c>
      <c r="D3" s="27" t="s">
        <v>78</v>
      </c>
      <c r="E3" s="27" t="s">
        <v>79</v>
      </c>
    </row>
    <row r="4" spans="1:5" ht="15.75">
      <c r="A4" s="27">
        <v>1</v>
      </c>
      <c r="B4" s="27">
        <v>2</v>
      </c>
      <c r="C4" s="27">
        <v>3</v>
      </c>
      <c r="D4" s="27">
        <v>4</v>
      </c>
      <c r="E4" s="27">
        <v>5</v>
      </c>
    </row>
    <row r="5" spans="1:5" ht="15.75">
      <c r="A5" s="39" t="s">
        <v>65</v>
      </c>
      <c r="B5" s="40" t="s">
        <v>481</v>
      </c>
      <c r="C5" s="36">
        <f>SUMIF(Mérleg!$B$1:$B$500,B5,Mérleg!$C$1:$C$500)</f>
        <v>613388</v>
      </c>
      <c r="D5" s="36">
        <f>SUMIF(Mérleg!$B$1:$B$500,B5,Mérleg!$D$1:$D$500)</f>
        <v>0</v>
      </c>
      <c r="E5" s="36">
        <f>SUMIF(Mérleg!$B$1:$B$500,B5,Mérleg!$E$1:$E$500)</f>
        <v>0</v>
      </c>
    </row>
    <row r="6" spans="1:5" ht="15.75">
      <c r="A6" s="39" t="s">
        <v>1</v>
      </c>
      <c r="B6" s="40" t="s">
        <v>482</v>
      </c>
      <c r="C6" s="36">
        <f>SUMIF(Mérleg!$B$1:$B$500,B6,Mérleg!$C$1:$C$500)</f>
        <v>43161</v>
      </c>
      <c r="D6" s="36">
        <f>SUMIF(Mérleg!$B$1:$B$500,B6,Mérleg!$D$1:$D$500)</f>
        <v>0</v>
      </c>
      <c r="E6" s="36">
        <f>SUMIF(Mérleg!$B$1:$B$500,B6,Mérleg!$E$1:$E$500)</f>
        <v>787402</v>
      </c>
    </row>
    <row r="7" spans="1:5" ht="31.5">
      <c r="A7" s="41" t="s">
        <v>3</v>
      </c>
      <c r="B7" s="42" t="s">
        <v>483</v>
      </c>
      <c r="C7" s="36">
        <f>SUMIF(Mérleg!$B$1:$B$500,B7,Mérleg!$C$1:$C$500)</f>
        <v>656549</v>
      </c>
      <c r="D7" s="36">
        <f>SUMIF(Mérleg!$B$1:$B$500,B7,Mérleg!$D$1:$D$500)</f>
        <v>0</v>
      </c>
      <c r="E7" s="36">
        <f>SUMIF(Mérleg!$B$1:$B$500,B7,Mérleg!$E$1:$E$500)</f>
        <v>787402</v>
      </c>
    </row>
    <row r="8" spans="1:5" ht="31.5">
      <c r="A8" s="39" t="s">
        <v>632</v>
      </c>
      <c r="B8" s="40" t="s">
        <v>727</v>
      </c>
      <c r="C8" s="36">
        <f>SUMIF(Mérleg!$B$1:$B$500,B8,Mérleg!$C$1:$C$500)</f>
        <v>2969292208</v>
      </c>
      <c r="D8" s="36">
        <f>SUMIF(Mérleg!$B$1:$B$500,B8,Mérleg!$D$1:$D$500)</f>
        <v>0</v>
      </c>
      <c r="E8" s="36">
        <f>SUMIF(Mérleg!$B$1:$B$500,B8,Mérleg!$E$1:$E$500)</f>
        <v>3003446805</v>
      </c>
    </row>
    <row r="9" spans="1:5" ht="31.5">
      <c r="A9" s="39" t="s">
        <v>0</v>
      </c>
      <c r="B9" s="40" t="s">
        <v>179</v>
      </c>
      <c r="C9" s="36">
        <f>SUMIF(Mérleg!$B$1:$B$500,B9,Mérleg!$C$1:$C$500)</f>
        <v>66640734</v>
      </c>
      <c r="D9" s="36">
        <f>SUMIF(Mérleg!$B$1:$B$500,B9,Mérleg!$D$1:$D$500)</f>
        <v>0</v>
      </c>
      <c r="E9" s="36">
        <f>SUMIF(Mérleg!$B$1:$B$500,B9,Mérleg!$E$1:$E$500)</f>
        <v>100176979</v>
      </c>
    </row>
    <row r="10" spans="1:5" ht="15.75">
      <c r="A10" s="39" t="s">
        <v>71</v>
      </c>
      <c r="B10" s="40" t="s">
        <v>728</v>
      </c>
      <c r="C10" s="36">
        <f>SUMIF(Mérleg!$B$1:$B$500,B10,Mérleg!$C$1:$C$500)</f>
        <v>0</v>
      </c>
      <c r="D10" s="36">
        <f>SUMIF(Mérleg!$B$1:$B$500,B10,Mérleg!$D$1:$D$500)</f>
        <v>0</v>
      </c>
      <c r="E10" s="36">
        <f>SUMIF(Mérleg!$B$1:$B$500,B10,Mérleg!$E$1:$E$500)</f>
        <v>150000</v>
      </c>
    </row>
    <row r="11" spans="1:5" ht="15.75">
      <c r="A11" s="39" t="s">
        <v>200</v>
      </c>
      <c r="B11" s="40" t="s">
        <v>484</v>
      </c>
      <c r="C11" s="36">
        <f>SUMIF(Mérleg!$B$1:$B$500,B11,Mérleg!$C$1:$C$500)</f>
        <v>78122423</v>
      </c>
      <c r="D11" s="36">
        <f>SUMIF(Mérleg!$B$1:$B$500,B11,Mérleg!$D$1:$D$500)</f>
        <v>0</v>
      </c>
      <c r="E11" s="36">
        <f>SUMIF(Mérleg!$B$1:$B$500,B11,Mérleg!$E$1:$E$500)</f>
        <v>0</v>
      </c>
    </row>
    <row r="12" spans="1:5" ht="31.5">
      <c r="A12" s="41" t="s">
        <v>180</v>
      </c>
      <c r="B12" s="42" t="s">
        <v>181</v>
      </c>
      <c r="C12" s="36">
        <f>SUMIF(Mérleg!$B$1:$B$500,B12,Mérleg!$C$1:$C$500)</f>
        <v>3114055365</v>
      </c>
      <c r="D12" s="36">
        <f>SUMIF(Mérleg!$B$1:$B$500,B12,Mérleg!$D$1:$D$500)</f>
        <v>0</v>
      </c>
      <c r="E12" s="36">
        <f>SUMIF(Mérleg!$B$1:$B$500,B12,Mérleg!$E$1:$E$500)</f>
        <v>3103773784</v>
      </c>
    </row>
    <row r="13" spans="1:5" ht="31.5">
      <c r="A13" s="39" t="s">
        <v>75</v>
      </c>
      <c r="B13" s="40" t="s">
        <v>729</v>
      </c>
      <c r="C13" s="36">
        <f>SUMIF(Mérleg!$B$1:$B$500,B13,Mérleg!$C$1:$C$500)</f>
        <v>3000</v>
      </c>
      <c r="D13" s="36">
        <f>SUMIF(Mérleg!$B$1:$B$500,B13,Mérleg!$D$1:$D$500)</f>
        <v>0</v>
      </c>
      <c r="E13" s="36">
        <f>SUMIF(Mérleg!$B$1:$B$500,B13,Mérleg!$E$1:$E$500)</f>
        <v>0</v>
      </c>
    </row>
    <row r="14" spans="1:5" ht="31.5">
      <c r="A14" s="41" t="s">
        <v>135</v>
      </c>
      <c r="B14" s="42" t="s">
        <v>730</v>
      </c>
      <c r="C14" s="36">
        <f>SUMIF(Mérleg!$B$1:$B$500,B14,Mérleg!$C$1:$C$500)</f>
        <v>3000</v>
      </c>
      <c r="D14" s="36">
        <f>SUMIF(Mérleg!$B$1:$B$500,B14,Mérleg!$D$1:$D$500)</f>
        <v>0</v>
      </c>
      <c r="E14" s="36">
        <f>SUMIF(Mérleg!$B$1:$B$500,B14,Mérleg!$E$1:$E$500)</f>
        <v>0</v>
      </c>
    </row>
    <row r="15" spans="1:5" ht="47.25">
      <c r="A15" s="39" t="s">
        <v>40</v>
      </c>
      <c r="B15" s="40" t="s">
        <v>731</v>
      </c>
      <c r="C15" s="36">
        <f>SUMIF(Mérleg!$B$1:$B$500,B15,Mérleg!$C$1:$C$500)</f>
        <v>27983439</v>
      </c>
      <c r="D15" s="36">
        <f>SUMIF(Mérleg!$B$1:$B$500,B15,Mérleg!$D$1:$D$500)</f>
        <v>0</v>
      </c>
      <c r="E15" s="36">
        <f>SUMIF(Mérleg!$B$1:$B$500,B15,Mérleg!$E$1:$E$500)</f>
        <v>0</v>
      </c>
    </row>
    <row r="16" spans="1:5" ht="15.75">
      <c r="A16" s="39" t="s">
        <v>110</v>
      </c>
      <c r="B16" s="40" t="s">
        <v>732</v>
      </c>
      <c r="C16" s="36">
        <f>SUMIF(Mérleg!$B$1:$B$500,B16,Mérleg!$C$1:$C$500)</f>
        <v>27983439</v>
      </c>
      <c r="D16" s="36">
        <f>SUMIF(Mérleg!$B$1:$B$500,B16,Mérleg!$D$1:$D$500)</f>
        <v>0</v>
      </c>
      <c r="E16" s="36">
        <f>SUMIF(Mérleg!$B$1:$B$500,B16,Mérleg!$E$1:$E$500)</f>
        <v>0</v>
      </c>
    </row>
    <row r="17" spans="1:5" ht="31.5">
      <c r="A17" s="41" t="s">
        <v>576</v>
      </c>
      <c r="B17" s="42" t="s">
        <v>733</v>
      </c>
      <c r="C17" s="36">
        <f>SUMIF(Mérleg!$B$1:$B$500,B17,Mérleg!$C$1:$C$500)</f>
        <v>27983439</v>
      </c>
      <c r="D17" s="36">
        <f>SUMIF(Mérleg!$B$1:$B$500,B17,Mérleg!$D$1:$D$500)</f>
        <v>0</v>
      </c>
      <c r="E17" s="36">
        <f>SUMIF(Mérleg!$B$1:$B$500,B17,Mérleg!$E$1:$E$500)</f>
        <v>0</v>
      </c>
    </row>
    <row r="18" spans="1:5" ht="47.25">
      <c r="A18" s="41" t="s">
        <v>112</v>
      </c>
      <c r="B18" s="42" t="s">
        <v>182</v>
      </c>
      <c r="C18" s="36">
        <f>SUMIF(Mérleg!$B$1:$B$500,B18,Mérleg!$C$1:$C$500)</f>
        <v>3142698353</v>
      </c>
      <c r="D18" s="36">
        <f>SUMIF(Mérleg!$B$1:$B$500,B18,Mérleg!$D$1:$D$500)</f>
        <v>0</v>
      </c>
      <c r="E18" s="36">
        <f>SUMIF(Mérleg!$B$1:$B$500,B18,Mérleg!$E$1:$E$500)</f>
        <v>3104561186</v>
      </c>
    </row>
    <row r="19" spans="1:5" ht="15.75">
      <c r="A19" s="39" t="s">
        <v>41</v>
      </c>
      <c r="B19" s="40" t="s">
        <v>734</v>
      </c>
      <c r="C19" s="36">
        <f>SUMIF(Mérleg!$B$1:$B$500,B19,Mérleg!$C$1:$C$500)</f>
        <v>2475000</v>
      </c>
      <c r="D19" s="36">
        <f>SUMIF(Mérleg!$B$1:$B$500,B19,Mérleg!$D$1:$D$500)</f>
        <v>0</v>
      </c>
      <c r="E19" s="36">
        <f>SUMIF(Mérleg!$B$1:$B$500,B19,Mérleg!$E$1:$E$500)</f>
        <v>0</v>
      </c>
    </row>
    <row r="20" spans="1:5" ht="31.5">
      <c r="A20" s="39" t="s">
        <v>28</v>
      </c>
      <c r="B20" s="40" t="s">
        <v>735</v>
      </c>
      <c r="C20" s="36">
        <f>SUMIF(Mérleg!$B$1:$B$500,B20,Mérleg!$C$1:$C$500)</f>
        <v>0</v>
      </c>
      <c r="D20" s="36">
        <f>SUMIF(Mérleg!$B$1:$B$500,B20,Mérleg!$D$1:$D$500)</f>
        <v>0</v>
      </c>
      <c r="E20" s="36">
        <f>SUMIF(Mérleg!$B$1:$B$500,B20,Mérleg!$E$1:$E$500)</f>
        <v>1464400</v>
      </c>
    </row>
    <row r="21" spans="1:5" ht="15.75">
      <c r="A21" s="39" t="s">
        <v>147</v>
      </c>
      <c r="B21" s="40" t="s">
        <v>736</v>
      </c>
      <c r="C21" s="36">
        <f>SUMIF(Mérleg!$B$1:$B$500,B21,Mérleg!$C$1:$C$500)</f>
        <v>150000</v>
      </c>
      <c r="D21" s="36">
        <f>SUMIF(Mérleg!$B$1:$B$500,B21,Mérleg!$D$1:$D$500)</f>
        <v>0</v>
      </c>
      <c r="E21" s="36">
        <f>SUMIF(Mérleg!$B$1:$B$500,B21,Mérleg!$E$1:$E$500)</f>
        <v>0</v>
      </c>
    </row>
    <row r="22" spans="1:5" ht="15.75">
      <c r="A22" s="41" t="s">
        <v>149</v>
      </c>
      <c r="B22" s="42" t="s">
        <v>737</v>
      </c>
      <c r="C22" s="36">
        <f>SUMIF(Mérleg!$B$1:$B$500,B22,Mérleg!$C$1:$C$500)</f>
        <v>2625000</v>
      </c>
      <c r="D22" s="36">
        <f>SUMIF(Mérleg!$B$1:$B$500,B22,Mérleg!$D$1:$D$500)</f>
        <v>0</v>
      </c>
      <c r="E22" s="36">
        <f>SUMIF(Mérleg!$B$1:$B$500,B22,Mérleg!$E$1:$E$500)</f>
        <v>1464400</v>
      </c>
    </row>
    <row r="23" spans="1:5" ht="47.25">
      <c r="A23" s="41" t="s">
        <v>30</v>
      </c>
      <c r="B23" s="42" t="s">
        <v>738</v>
      </c>
      <c r="C23" s="36">
        <f>SUMIF(Mérleg!$B$1:$B$500,B23,Mérleg!$C$1:$C$500)</f>
        <v>2625000</v>
      </c>
      <c r="D23" s="36">
        <f>SUMIF(Mérleg!$B$1:$B$500,B23,Mérleg!$D$1:$D$500)</f>
        <v>0</v>
      </c>
      <c r="E23" s="36">
        <f>SUMIF(Mérleg!$B$1:$B$500,B23,Mérleg!$E$1:$E$500)</f>
        <v>1464400</v>
      </c>
    </row>
    <row r="24" spans="1:5" ht="15.75">
      <c r="A24" s="39" t="s">
        <v>159</v>
      </c>
      <c r="B24" s="40" t="s">
        <v>183</v>
      </c>
      <c r="C24" s="36">
        <f>SUMIF(Mérleg!$B$1:$B$500,B24,Mérleg!$C$1:$C$500)</f>
        <v>271075</v>
      </c>
      <c r="D24" s="36">
        <f>SUMIF(Mérleg!$B$1:$B$500,B24,Mérleg!$D$1:$D$500)</f>
        <v>0</v>
      </c>
      <c r="E24" s="36">
        <f>SUMIF(Mérleg!$B$1:$B$500,B24,Mérleg!$E$1:$E$500)</f>
        <v>838775</v>
      </c>
    </row>
    <row r="25" spans="1:5" ht="31.5">
      <c r="A25" s="41" t="s">
        <v>15</v>
      </c>
      <c r="B25" s="42" t="s">
        <v>184</v>
      </c>
      <c r="C25" s="36">
        <f>SUMIF(Mérleg!$B$1:$B$500,B25,Mérleg!$C$1:$C$500)</f>
        <v>271075</v>
      </c>
      <c r="D25" s="36">
        <f>SUMIF(Mérleg!$B$1:$B$500,B25,Mérleg!$D$1:$D$500)</f>
        <v>0</v>
      </c>
      <c r="E25" s="36">
        <f>SUMIF(Mérleg!$B$1:$B$500,B25,Mérleg!$E$1:$E$500)</f>
        <v>838775</v>
      </c>
    </row>
    <row r="26" spans="1:5" ht="15.75">
      <c r="A26" s="39" t="s">
        <v>80</v>
      </c>
      <c r="B26" s="40" t="s">
        <v>81</v>
      </c>
      <c r="C26" s="36">
        <f>SUMIF(Mérleg!$B$1:$B$500,B26,Mérleg!$C$1:$C$500)</f>
        <v>38127175</v>
      </c>
      <c r="D26" s="36">
        <f>SUMIF(Mérleg!$B$1:$B$500,B26,Mérleg!$D$1:$D$500)</f>
        <v>0</v>
      </c>
      <c r="E26" s="36">
        <f>SUMIF(Mérleg!$B$1:$B$500,B26,Mérleg!$E$1:$E$500)</f>
        <v>166979792</v>
      </c>
    </row>
    <row r="27" spans="1:5" ht="15.75">
      <c r="A27" s="41" t="s">
        <v>82</v>
      </c>
      <c r="B27" s="42" t="s">
        <v>83</v>
      </c>
      <c r="C27" s="36">
        <f>SUMIF(Mérleg!$B$1:$B$500,B27,Mérleg!$C$1:$C$500)</f>
        <v>38127175</v>
      </c>
      <c r="D27" s="36">
        <f>SUMIF(Mérleg!$B$1:$B$500,B27,Mérleg!$D$1:$D$500)</f>
        <v>0</v>
      </c>
      <c r="E27" s="36">
        <f>SUMIF(Mérleg!$B$1:$B$500,B27,Mérleg!$E$1:$E$500)</f>
        <v>166979792</v>
      </c>
    </row>
    <row r="28" spans="1:5" ht="15.75">
      <c r="A28" s="39" t="s">
        <v>739</v>
      </c>
      <c r="B28" s="40" t="s">
        <v>740</v>
      </c>
      <c r="C28" s="36">
        <f>SUMIF(Mérleg!$B$1:$B$500,B28,Mérleg!$C$1:$C$500)</f>
        <v>743012</v>
      </c>
      <c r="D28" s="36">
        <f>SUMIF(Mérleg!$B$1:$B$500,B28,Mérleg!$D$1:$D$500)</f>
        <v>0</v>
      </c>
      <c r="E28" s="36">
        <f>SUMIF(Mérleg!$B$1:$B$500,B28,Mérleg!$E$1:$E$500)</f>
        <v>637552</v>
      </c>
    </row>
    <row r="29" spans="1:5" ht="15.75">
      <c r="A29" s="41" t="s">
        <v>741</v>
      </c>
      <c r="B29" s="42" t="s">
        <v>742</v>
      </c>
      <c r="C29" s="36">
        <f>SUMIF(Mérleg!$B$1:$B$500,B29,Mérleg!$C$1:$C$500)</f>
        <v>743012</v>
      </c>
      <c r="D29" s="36">
        <f>SUMIF(Mérleg!$B$1:$B$500,B29,Mérleg!$D$1:$D$500)</f>
        <v>0</v>
      </c>
      <c r="E29" s="36">
        <f>SUMIF(Mérleg!$B$1:$B$500,B29,Mérleg!$E$1:$E$500)</f>
        <v>637552</v>
      </c>
    </row>
    <row r="30" spans="1:5" ht="15.75">
      <c r="A30" s="41" t="s">
        <v>84</v>
      </c>
      <c r="B30" s="42" t="s">
        <v>85</v>
      </c>
      <c r="C30" s="36">
        <f>SUMIF(Mérleg!$B$1:$B$500,B30,Mérleg!$C$1:$C$500)</f>
        <v>39141262</v>
      </c>
      <c r="D30" s="36">
        <f>SUMIF(Mérleg!$B$1:$B$500,B30,Mérleg!$D$1:$D$500)</f>
        <v>0</v>
      </c>
      <c r="E30" s="36">
        <f>SUMIF(Mérleg!$B$1:$B$500,B30,Mérleg!$E$1:$E$500)</f>
        <v>168456119</v>
      </c>
    </row>
    <row r="31" spans="1:5" ht="47.25">
      <c r="A31" s="39" t="s">
        <v>743</v>
      </c>
      <c r="B31" s="40" t="s">
        <v>744</v>
      </c>
      <c r="C31" s="36">
        <f>SUMIF(Mérleg!$B$1:$B$500,B31,Mérleg!$C$1:$C$500)</f>
        <v>1354857</v>
      </c>
      <c r="D31" s="36">
        <f>SUMIF(Mérleg!$B$1:$B$500,B31,Mérleg!$D$1:$D$500)</f>
        <v>0</v>
      </c>
      <c r="E31" s="36">
        <f>SUMIF(Mérleg!$B$1:$B$500,B31,Mérleg!$E$1:$E$500)</f>
        <v>999653</v>
      </c>
    </row>
    <row r="32" spans="1:5" ht="47.25">
      <c r="A32" s="39" t="s">
        <v>745</v>
      </c>
      <c r="B32" s="40" t="s">
        <v>746</v>
      </c>
      <c r="C32" s="36">
        <f>SUMIF(Mérleg!$B$1:$B$500,B32,Mérleg!$C$1:$C$500)</f>
        <v>1120</v>
      </c>
      <c r="D32" s="36">
        <f>SUMIF(Mérleg!$B$1:$B$500,B32,Mérleg!$D$1:$D$500)</f>
        <v>0</v>
      </c>
      <c r="E32" s="36">
        <f>SUMIF(Mérleg!$B$1:$B$500,B32,Mérleg!$E$1:$E$500)</f>
        <v>522722</v>
      </c>
    </row>
    <row r="33" spans="1:5" ht="47.25">
      <c r="A33" s="39" t="s">
        <v>639</v>
      </c>
      <c r="B33" s="40" t="s">
        <v>747</v>
      </c>
      <c r="C33" s="36">
        <f>SUMIF(Mérleg!$B$1:$B$500,B33,Mérleg!$C$1:$C$500)</f>
        <v>1353737</v>
      </c>
      <c r="D33" s="36">
        <f>SUMIF(Mérleg!$B$1:$B$500,B33,Mérleg!$D$1:$D$500)</f>
        <v>0</v>
      </c>
      <c r="E33" s="36">
        <f>SUMIF(Mérleg!$B$1:$B$500,B33,Mérleg!$E$1:$E$500)</f>
        <v>476931</v>
      </c>
    </row>
    <row r="34" spans="1:5" ht="47.25">
      <c r="A34" s="39" t="s">
        <v>485</v>
      </c>
      <c r="B34" s="40" t="s">
        <v>486</v>
      </c>
      <c r="C34" s="36">
        <f>SUMIF(Mérleg!$B$1:$B$500,B34,Mérleg!$C$1:$C$500)</f>
        <v>53437455</v>
      </c>
      <c r="D34" s="36">
        <f>SUMIF(Mérleg!$B$1:$B$500,B34,Mérleg!$D$1:$D$500)</f>
        <v>0</v>
      </c>
      <c r="E34" s="36">
        <f>SUMIF(Mérleg!$B$1:$B$500,B34,Mérleg!$E$1:$E$500)</f>
        <v>11658321</v>
      </c>
    </row>
    <row r="35" spans="1:5" ht="63">
      <c r="A35" s="39" t="s">
        <v>487</v>
      </c>
      <c r="B35" s="40" t="s">
        <v>488</v>
      </c>
      <c r="C35" s="36">
        <f>SUMIF(Mérleg!$B$1:$B$500,B35,Mérleg!$C$1:$C$500)</f>
        <v>2210178</v>
      </c>
      <c r="D35" s="36">
        <f>SUMIF(Mérleg!$B$1:$B$500,B35,Mérleg!$D$1:$D$500)</f>
        <v>0</v>
      </c>
      <c r="E35" s="36">
        <f>SUMIF(Mérleg!$B$1:$B$500,B35,Mérleg!$E$1:$E$500)</f>
        <v>8411714</v>
      </c>
    </row>
    <row r="36" spans="1:5" ht="47.25">
      <c r="A36" s="39" t="s">
        <v>641</v>
      </c>
      <c r="B36" s="40" t="s">
        <v>748</v>
      </c>
      <c r="C36" s="36">
        <f>SUMIF(Mérleg!$B$1:$B$500,B36,Mérleg!$C$1:$C$500)</f>
        <v>8886663</v>
      </c>
      <c r="D36" s="36">
        <f>SUMIF(Mérleg!$B$1:$B$500,B36,Mérleg!$D$1:$D$500)</f>
        <v>0</v>
      </c>
      <c r="E36" s="36">
        <f>SUMIF(Mérleg!$B$1:$B$500,B36,Mérleg!$E$1:$E$500)</f>
        <v>976513</v>
      </c>
    </row>
    <row r="37" spans="1:5" ht="31.5">
      <c r="A37" s="39" t="s">
        <v>749</v>
      </c>
      <c r="B37" s="40" t="s">
        <v>750</v>
      </c>
      <c r="C37" s="36">
        <f>SUMIF(Mérleg!$B$1:$B$500,B37,Mérleg!$C$1:$C$500)</f>
        <v>824564</v>
      </c>
      <c r="D37" s="36">
        <f>SUMIF(Mérleg!$B$1:$B$500,B37,Mérleg!$D$1:$D$500)</f>
        <v>0</v>
      </c>
      <c r="E37" s="36">
        <f>SUMIF(Mérleg!$B$1:$B$500,B37,Mérleg!$E$1:$E$500)</f>
        <v>612911</v>
      </c>
    </row>
    <row r="38" spans="1:5" ht="47.25">
      <c r="A38" s="39" t="s">
        <v>527</v>
      </c>
      <c r="B38" s="40" t="s">
        <v>528</v>
      </c>
      <c r="C38" s="36">
        <f>SUMIF(Mérleg!$B$1:$B$500,B38,Mérleg!$C$1:$C$500)</f>
        <v>1105649</v>
      </c>
      <c r="D38" s="36">
        <f>SUMIF(Mérleg!$B$1:$B$500,B38,Mérleg!$D$1:$D$500)</f>
        <v>0</v>
      </c>
      <c r="E38" s="36">
        <f>SUMIF(Mérleg!$B$1:$B$500,B38,Mérleg!$E$1:$E$500)</f>
        <v>1022082</v>
      </c>
    </row>
    <row r="39" spans="1:5" ht="47.25">
      <c r="A39" s="39" t="s">
        <v>539</v>
      </c>
      <c r="B39" s="40" t="s">
        <v>540</v>
      </c>
      <c r="C39" s="36">
        <f>SUMIF(Mérleg!$B$1:$B$500,B39,Mérleg!$C$1:$C$500)</f>
        <v>40349447</v>
      </c>
      <c r="D39" s="36">
        <f>SUMIF(Mérleg!$B$1:$B$500,B39,Mérleg!$D$1:$D$500)</f>
        <v>0</v>
      </c>
      <c r="E39" s="36">
        <f>SUMIF(Mérleg!$B$1:$B$500,B39,Mérleg!$E$1:$E$500)</f>
        <v>0</v>
      </c>
    </row>
    <row r="40" spans="1:5" ht="47.25">
      <c r="A40" s="39" t="s">
        <v>751</v>
      </c>
      <c r="B40" s="40" t="s">
        <v>752</v>
      </c>
      <c r="C40" s="36">
        <f>SUMIF(Mérleg!$B$1:$B$500,B40,Mérleg!$C$1:$C$500)</f>
        <v>60954</v>
      </c>
      <c r="D40" s="36">
        <f>SUMIF(Mérleg!$B$1:$B$500,B40,Mérleg!$D$1:$D$500)</f>
        <v>0</v>
      </c>
      <c r="E40" s="36">
        <f>SUMIF(Mérleg!$B$1:$B$500,B40,Mérleg!$E$1:$E$500)</f>
        <v>492656</v>
      </c>
    </row>
    <row r="41" spans="1:5" ht="47.25">
      <c r="A41" s="39" t="s">
        <v>753</v>
      </c>
      <c r="B41" s="40" t="s">
        <v>754</v>
      </c>
      <c r="C41" s="36">
        <f>SUMIF(Mérleg!$B$1:$B$500,B41,Mérleg!$C$1:$C$500)</f>
        <v>0</v>
      </c>
      <c r="D41" s="36">
        <f>SUMIF(Mérleg!$B$1:$B$500,B41,Mérleg!$D$1:$D$500)</f>
        <v>0</v>
      </c>
      <c r="E41" s="36">
        <f>SUMIF(Mérleg!$B$1:$B$500,B41,Mérleg!$E$1:$E$500)</f>
        <v>142445</v>
      </c>
    </row>
    <row r="42" spans="1:5" ht="47.25">
      <c r="A42" s="39" t="s">
        <v>643</v>
      </c>
      <c r="B42" s="40" t="s">
        <v>755</v>
      </c>
      <c r="C42" s="36">
        <f>SUMIF(Mérleg!$B$1:$B$500,B42,Mérleg!$C$1:$C$500)</f>
        <v>278035</v>
      </c>
      <c r="D42" s="36">
        <f>SUMIF(Mérleg!$B$1:$B$500,B42,Mérleg!$D$1:$D$500)</f>
        <v>0</v>
      </c>
      <c r="E42" s="36">
        <f>SUMIF(Mérleg!$B$1:$B$500,B42,Mérleg!$E$1:$E$500)</f>
        <v>196850</v>
      </c>
    </row>
    <row r="43" spans="1:5" ht="47.25">
      <c r="A43" s="39" t="s">
        <v>756</v>
      </c>
      <c r="B43" s="40" t="s">
        <v>757</v>
      </c>
      <c r="C43" s="36">
        <f>SUMIF(Mérleg!$B$1:$B$500,B43,Mérleg!$C$1:$C$500)</f>
        <v>2445</v>
      </c>
      <c r="D43" s="36">
        <f>SUMIF(Mérleg!$B$1:$B$500,B43,Mérleg!$D$1:$D$500)</f>
        <v>0</v>
      </c>
      <c r="E43" s="36">
        <f>SUMIF(Mérleg!$B$1:$B$500,B43,Mérleg!$E$1:$E$500)</f>
        <v>0</v>
      </c>
    </row>
    <row r="44" spans="1:5" ht="47.25">
      <c r="A44" s="39" t="s">
        <v>758</v>
      </c>
      <c r="B44" s="40" t="s">
        <v>759</v>
      </c>
      <c r="C44" s="36">
        <f>SUMIF(Mérleg!$B$1:$B$500,B44,Mérleg!$C$1:$C$500)</f>
        <v>275590</v>
      </c>
      <c r="D44" s="36">
        <f>SUMIF(Mérleg!$B$1:$B$500,B44,Mérleg!$D$1:$D$500)</f>
        <v>0</v>
      </c>
      <c r="E44" s="36">
        <f>SUMIF(Mérleg!$B$1:$B$500,B44,Mérleg!$E$1:$E$500)</f>
        <v>196850</v>
      </c>
    </row>
    <row r="45" spans="1:5" ht="47.25">
      <c r="A45" s="39" t="s">
        <v>489</v>
      </c>
      <c r="B45" s="40" t="s">
        <v>490</v>
      </c>
      <c r="C45" s="36">
        <f>SUMIF(Mérleg!$B$1:$B$500,B45,Mérleg!$C$1:$C$500)</f>
        <v>0</v>
      </c>
      <c r="D45" s="36">
        <f>SUMIF(Mérleg!$B$1:$B$500,B45,Mérleg!$D$1:$D$500)</f>
        <v>0</v>
      </c>
      <c r="E45" s="36">
        <f>SUMIF(Mérleg!$B$1:$B$500,B45,Mérleg!$E$1:$E$500)</f>
        <v>258278</v>
      </c>
    </row>
    <row r="46" spans="1:5" ht="63">
      <c r="A46" s="39" t="s">
        <v>491</v>
      </c>
      <c r="B46" s="40" t="s">
        <v>492</v>
      </c>
      <c r="C46" s="36">
        <f>SUMIF(Mérleg!$B$1:$B$500,B46,Mérleg!$C$1:$C$500)</f>
        <v>0</v>
      </c>
      <c r="D46" s="36">
        <f>SUMIF(Mérleg!$B$1:$B$500,B46,Mérleg!$D$1:$D$500)</f>
        <v>0</v>
      </c>
      <c r="E46" s="36">
        <f>SUMIF(Mérleg!$B$1:$B$500,B46,Mérleg!$E$1:$E$500)</f>
        <v>258278</v>
      </c>
    </row>
    <row r="47" spans="1:5" ht="31.5">
      <c r="A47" s="41" t="s">
        <v>493</v>
      </c>
      <c r="B47" s="42" t="s">
        <v>494</v>
      </c>
      <c r="C47" s="36">
        <f>SUMIF(Mérleg!$B$1:$B$500,B47,Mérleg!$C$1:$C$500)</f>
        <v>55070347</v>
      </c>
      <c r="D47" s="36">
        <f>SUMIF(Mérleg!$B$1:$B$500,B47,Mérleg!$D$1:$D$500)</f>
        <v>0</v>
      </c>
      <c r="E47" s="36">
        <f>SUMIF(Mérleg!$B$1:$B$500,B47,Mérleg!$E$1:$E$500)</f>
        <v>13113102</v>
      </c>
    </row>
    <row r="48" spans="1:5" ht="47.25">
      <c r="A48" s="39" t="s">
        <v>760</v>
      </c>
      <c r="B48" s="40" t="s">
        <v>761</v>
      </c>
      <c r="C48" s="36">
        <f>SUMIF(Mérleg!$B$1:$B$500,B48,Mérleg!$C$1:$C$500)</f>
        <v>0</v>
      </c>
      <c r="D48" s="36">
        <f>SUMIF(Mérleg!$B$1:$B$500,B48,Mérleg!$D$1:$D$500)</f>
        <v>0</v>
      </c>
      <c r="E48" s="36">
        <f>SUMIF(Mérleg!$B$1:$B$500,B48,Mérleg!$E$1:$E$500)</f>
        <v>27125424</v>
      </c>
    </row>
    <row r="49" spans="1:5" ht="47.25">
      <c r="A49" s="39" t="s">
        <v>762</v>
      </c>
      <c r="B49" s="40" t="s">
        <v>763</v>
      </c>
      <c r="C49" s="36">
        <f>SUMIF(Mérleg!$B$1:$B$500,B49,Mérleg!$C$1:$C$500)</f>
        <v>0</v>
      </c>
      <c r="D49" s="36">
        <f>SUMIF(Mérleg!$B$1:$B$500,B49,Mérleg!$D$1:$D$500)</f>
        <v>0</v>
      </c>
      <c r="E49" s="36">
        <f>SUMIF(Mérleg!$B$1:$B$500,B49,Mérleg!$E$1:$E$500)</f>
        <v>26702424</v>
      </c>
    </row>
    <row r="50" spans="1:5" ht="47.25">
      <c r="A50" s="39" t="s">
        <v>764</v>
      </c>
      <c r="B50" s="40" t="s">
        <v>765</v>
      </c>
      <c r="C50" s="36">
        <f>SUMIF(Mérleg!$B$1:$B$500,B50,Mérleg!$C$1:$C$500)</f>
        <v>0</v>
      </c>
      <c r="D50" s="36">
        <f>SUMIF(Mérleg!$B$1:$B$500,B50,Mérleg!$D$1:$D$500)</f>
        <v>0</v>
      </c>
      <c r="E50" s="36">
        <f>SUMIF(Mérleg!$B$1:$B$500,B50,Mérleg!$E$1:$E$500)</f>
        <v>423000</v>
      </c>
    </row>
    <row r="51" spans="1:5" ht="47.25">
      <c r="A51" s="39" t="s">
        <v>766</v>
      </c>
      <c r="B51" s="40" t="s">
        <v>767</v>
      </c>
      <c r="C51" s="36">
        <f>SUMIF(Mérleg!$B$1:$B$500,B51,Mérleg!$C$1:$C$500)</f>
        <v>0</v>
      </c>
      <c r="D51" s="36">
        <f>SUMIF(Mérleg!$B$1:$B$500,B51,Mérleg!$D$1:$D$500)</f>
        <v>0</v>
      </c>
      <c r="E51" s="36">
        <f>SUMIF(Mérleg!$B$1:$B$500,B51,Mérleg!$E$1:$E$500)</f>
        <v>64034</v>
      </c>
    </row>
    <row r="52" spans="1:5" ht="47.25">
      <c r="A52" s="39" t="s">
        <v>768</v>
      </c>
      <c r="B52" s="40" t="s">
        <v>769</v>
      </c>
      <c r="C52" s="36">
        <f>SUMIF(Mérleg!$B$1:$B$500,B52,Mérleg!$C$1:$C$500)</f>
        <v>0</v>
      </c>
      <c r="D52" s="36">
        <f>SUMIF(Mérleg!$B$1:$B$500,B52,Mérleg!$D$1:$D$500)</f>
        <v>0</v>
      </c>
      <c r="E52" s="36">
        <f>SUMIF(Mérleg!$B$1:$B$500,B52,Mérleg!$E$1:$E$500)</f>
        <v>64034</v>
      </c>
    </row>
    <row r="53" spans="1:5" ht="63">
      <c r="A53" s="39" t="s">
        <v>770</v>
      </c>
      <c r="B53" s="40" t="s">
        <v>771</v>
      </c>
      <c r="C53" s="36">
        <f>SUMIF(Mérleg!$B$1:$B$500,B53,Mérleg!$C$1:$C$500)</f>
        <v>0</v>
      </c>
      <c r="D53" s="36">
        <f>SUMIF(Mérleg!$B$1:$B$500,B53,Mérleg!$D$1:$D$500)</f>
        <v>0</v>
      </c>
      <c r="E53" s="36">
        <f>SUMIF(Mérleg!$B$1:$B$500,B53,Mérleg!$E$1:$E$500)</f>
        <v>1151600</v>
      </c>
    </row>
    <row r="54" spans="1:5" ht="78.75">
      <c r="A54" s="39" t="s">
        <v>772</v>
      </c>
      <c r="B54" s="40" t="s">
        <v>773</v>
      </c>
      <c r="C54" s="36">
        <f>SUMIF(Mérleg!$B$1:$B$500,B54,Mérleg!$C$1:$C$500)</f>
        <v>0</v>
      </c>
      <c r="D54" s="36">
        <f>SUMIF(Mérleg!$B$1:$B$500,B54,Mérleg!$D$1:$D$500)</f>
        <v>0</v>
      </c>
      <c r="E54" s="36">
        <f>SUMIF(Mérleg!$B$1:$B$500,B54,Mérleg!$E$1:$E$500)</f>
        <v>1151600</v>
      </c>
    </row>
    <row r="55" spans="1:5" ht="47.25">
      <c r="A55" s="41" t="s">
        <v>774</v>
      </c>
      <c r="B55" s="42" t="s">
        <v>775</v>
      </c>
      <c r="C55" s="36">
        <f>SUMIF(Mérleg!$B$1:$B$500,B55,Mérleg!$C$1:$C$500)</f>
        <v>0</v>
      </c>
      <c r="D55" s="36">
        <f>SUMIF(Mérleg!$B$1:$B$500,B55,Mérleg!$D$1:$D$500)</f>
        <v>0</v>
      </c>
      <c r="E55" s="36">
        <f>SUMIF(Mérleg!$B$1:$B$500,B55,Mérleg!$E$1:$E$500)</f>
        <v>28341058</v>
      </c>
    </row>
    <row r="56" spans="1:5" ht="31.5">
      <c r="A56" s="39" t="s">
        <v>495</v>
      </c>
      <c r="B56" s="40" t="s">
        <v>496</v>
      </c>
      <c r="C56" s="36">
        <f>SUMIF(Mérleg!$B$1:$B$500,B56,Mérleg!$C$1:$C$500)</f>
        <v>51443372</v>
      </c>
      <c r="D56" s="36">
        <f>SUMIF(Mérleg!$B$1:$B$500,B56,Mérleg!$D$1:$D$500)</f>
        <v>0</v>
      </c>
      <c r="E56" s="36">
        <f>SUMIF(Mérleg!$B$1:$B$500,B56,Mérleg!$E$1:$E$500)</f>
        <v>12413069</v>
      </c>
    </row>
    <row r="57" spans="1:5" ht="31.5">
      <c r="A57" s="39" t="s">
        <v>776</v>
      </c>
      <c r="B57" s="40" t="s">
        <v>777</v>
      </c>
      <c r="C57" s="36">
        <f>SUMIF(Mérleg!$B$1:$B$500,B57,Mérleg!$C$1:$C$500)</f>
        <v>0</v>
      </c>
      <c r="D57" s="36">
        <f>SUMIF(Mérleg!$B$1:$B$500,B57,Mérleg!$D$1:$D$500)</f>
        <v>0</v>
      </c>
      <c r="E57" s="36">
        <f>SUMIF(Mérleg!$B$1:$B$500,B57,Mérleg!$E$1:$E$500)</f>
        <v>51953</v>
      </c>
    </row>
    <row r="58" spans="1:5" ht="31.5">
      <c r="A58" s="39" t="s">
        <v>647</v>
      </c>
      <c r="B58" s="40" t="s">
        <v>778</v>
      </c>
      <c r="C58" s="36">
        <f>SUMIF(Mérleg!$B$1:$B$500,B58,Mérleg!$C$1:$C$500)</f>
        <v>50844269</v>
      </c>
      <c r="D58" s="36">
        <f>SUMIF(Mérleg!$B$1:$B$500,B58,Mérleg!$D$1:$D$500)</f>
        <v>0</v>
      </c>
      <c r="E58" s="36">
        <f>SUMIF(Mérleg!$B$1:$B$500,B58,Mérleg!$E$1:$E$500)</f>
        <v>0</v>
      </c>
    </row>
    <row r="59" spans="1:5" ht="15.75">
      <c r="A59" s="39" t="s">
        <v>779</v>
      </c>
      <c r="B59" s="40" t="s">
        <v>780</v>
      </c>
      <c r="C59" s="36">
        <f>SUMIF(Mérleg!$B$1:$B$500,B59,Mérleg!$C$1:$C$500)</f>
        <v>0</v>
      </c>
      <c r="D59" s="36">
        <f>SUMIF(Mérleg!$B$1:$B$500,B59,Mérleg!$D$1:$D$500)</f>
        <v>0</v>
      </c>
      <c r="E59" s="36">
        <f>SUMIF(Mérleg!$B$1:$B$500,B59,Mérleg!$E$1:$E$500)</f>
        <v>189310</v>
      </c>
    </row>
    <row r="60" spans="1:5" ht="31.5">
      <c r="A60" s="39" t="s">
        <v>649</v>
      </c>
      <c r="B60" s="40" t="s">
        <v>781</v>
      </c>
      <c r="C60" s="36">
        <f>SUMIF(Mérleg!$B$1:$B$500,B60,Mérleg!$C$1:$C$500)</f>
        <v>0</v>
      </c>
      <c r="D60" s="36">
        <f>SUMIF(Mérleg!$B$1:$B$500,B60,Mérleg!$D$1:$D$500)</f>
        <v>0</v>
      </c>
      <c r="E60" s="36">
        <f>SUMIF(Mérleg!$B$1:$B$500,B60,Mérleg!$E$1:$E$500)</f>
        <v>3280000</v>
      </c>
    </row>
    <row r="61" spans="1:5" ht="31.5">
      <c r="A61" s="39" t="s">
        <v>497</v>
      </c>
      <c r="B61" s="40" t="s">
        <v>498</v>
      </c>
      <c r="C61" s="36">
        <f>SUMIF(Mérleg!$B$1:$B$500,B61,Mérleg!$C$1:$C$500)</f>
        <v>549998</v>
      </c>
      <c r="D61" s="36">
        <f>SUMIF(Mérleg!$B$1:$B$500,B61,Mérleg!$D$1:$D$500)</f>
        <v>0</v>
      </c>
      <c r="E61" s="36">
        <f>SUMIF(Mérleg!$B$1:$B$500,B61,Mérleg!$E$1:$E$500)</f>
        <v>269069</v>
      </c>
    </row>
    <row r="62" spans="1:5" ht="31.5">
      <c r="A62" s="39" t="s">
        <v>499</v>
      </c>
      <c r="B62" s="40" t="s">
        <v>500</v>
      </c>
      <c r="C62" s="36">
        <f>SUMIF(Mérleg!$B$1:$B$500,B62,Mérleg!$C$1:$C$500)</f>
        <v>49105</v>
      </c>
      <c r="D62" s="36">
        <f>SUMIF(Mérleg!$B$1:$B$500,B62,Mérleg!$D$1:$D$500)</f>
        <v>0</v>
      </c>
      <c r="E62" s="36">
        <f>SUMIF(Mérleg!$B$1:$B$500,B62,Mérleg!$E$1:$E$500)</f>
        <v>8622737</v>
      </c>
    </row>
    <row r="63" spans="1:5" ht="15.75">
      <c r="A63" s="39" t="s">
        <v>501</v>
      </c>
      <c r="B63" s="40" t="s">
        <v>502</v>
      </c>
      <c r="C63" s="36">
        <f>SUMIF(Mérleg!$B$1:$B$500,B63,Mérleg!$C$1:$C$500)</f>
        <v>250000</v>
      </c>
      <c r="D63" s="36">
        <f>SUMIF(Mérleg!$B$1:$B$500,B63,Mérleg!$D$1:$D$500)</f>
        <v>0</v>
      </c>
      <c r="E63" s="36">
        <f>SUMIF(Mérleg!$B$1:$B$500,B63,Mérleg!$E$1:$E$500)</f>
        <v>0</v>
      </c>
    </row>
    <row r="64" spans="1:5" ht="47.25">
      <c r="A64" s="39" t="s">
        <v>782</v>
      </c>
      <c r="B64" s="40" t="s">
        <v>783</v>
      </c>
      <c r="C64" s="36">
        <f>SUMIF(Mérleg!$B$1:$B$500,B64,Mérleg!$C$1:$C$500)</f>
        <v>751640</v>
      </c>
      <c r="D64" s="36">
        <f>SUMIF(Mérleg!$B$1:$B$500,B64,Mérleg!$D$1:$D$500)</f>
        <v>0</v>
      </c>
      <c r="E64" s="36">
        <f>SUMIF(Mérleg!$B$1:$B$500,B64,Mérleg!$E$1:$E$500)</f>
        <v>0</v>
      </c>
    </row>
    <row r="65" spans="1:5" ht="31.5">
      <c r="A65" s="41" t="s">
        <v>503</v>
      </c>
      <c r="B65" s="42" t="s">
        <v>504</v>
      </c>
      <c r="C65" s="36">
        <f>SUMIF(Mérleg!$B$1:$B$500,B65,Mérleg!$C$1:$C$500)</f>
        <v>52445012</v>
      </c>
      <c r="D65" s="36">
        <f>SUMIF(Mérleg!$B$1:$B$500,B65,Mérleg!$D$1:$D$500)</f>
        <v>0</v>
      </c>
      <c r="E65" s="36">
        <f>SUMIF(Mérleg!$B$1:$B$500,B65,Mérleg!$E$1:$E$500)</f>
        <v>12413069</v>
      </c>
    </row>
    <row r="66" spans="1:5" ht="31.5">
      <c r="A66" s="41" t="s">
        <v>505</v>
      </c>
      <c r="B66" s="42" t="s">
        <v>506</v>
      </c>
      <c r="C66" s="36">
        <f>SUMIF(Mérleg!$B$1:$B$500,B66,Mérleg!$C$1:$C$500)</f>
        <v>107515359</v>
      </c>
      <c r="D66" s="36">
        <f>SUMIF(Mérleg!$B$1:$B$500,B66,Mérleg!$D$1:$D$500)</f>
        <v>0</v>
      </c>
      <c r="E66" s="36">
        <f>SUMIF(Mérleg!$B$1:$B$500,B66,Mérleg!$E$1:$E$500)</f>
        <v>53867229</v>
      </c>
    </row>
    <row r="67" spans="1:5" ht="47.25">
      <c r="A67" s="39" t="s">
        <v>784</v>
      </c>
      <c r="B67" s="40" t="s">
        <v>785</v>
      </c>
      <c r="C67" s="36">
        <f>SUMIF(Mérleg!$B$1:$B$500,B67,Mérleg!$C$1:$C$500)</f>
        <v>0</v>
      </c>
      <c r="D67" s="36">
        <f>SUMIF(Mérleg!$B$1:$B$500,B67,Mérleg!$D$1:$D$500)</f>
        <v>0</v>
      </c>
      <c r="E67" s="36">
        <f>SUMIF(Mérleg!$B$1:$B$500,B67,Mérleg!$E$1:$E$500)</f>
        <v>883427</v>
      </c>
    </row>
    <row r="68" spans="1:5" ht="31.5">
      <c r="A68" s="39" t="s">
        <v>786</v>
      </c>
      <c r="B68" s="40" t="s">
        <v>787</v>
      </c>
      <c r="C68" s="36">
        <f>SUMIF(Mérleg!$B$1:$B$500,B68,Mérleg!$C$1:$C$500)</f>
        <v>6477666</v>
      </c>
      <c r="D68" s="36">
        <f>SUMIF(Mérleg!$B$1:$B$500,B68,Mérleg!$D$1:$D$500)</f>
        <v>0</v>
      </c>
      <c r="E68" s="36">
        <f>SUMIF(Mérleg!$B$1:$B$500,B68,Mérleg!$E$1:$E$500)</f>
        <v>0</v>
      </c>
    </row>
    <row r="69" spans="1:5" ht="47.25">
      <c r="A69" s="39" t="s">
        <v>788</v>
      </c>
      <c r="B69" s="40" t="s">
        <v>789</v>
      </c>
      <c r="C69" s="36">
        <f>SUMIF(Mérleg!$B$1:$B$500,B69,Mérleg!$C$1:$C$500)</f>
        <v>0</v>
      </c>
      <c r="D69" s="36">
        <f>SUMIF(Mérleg!$B$1:$B$500,B69,Mérleg!$D$1:$D$500)</f>
        <v>0</v>
      </c>
      <c r="E69" s="36">
        <f>SUMIF(Mérleg!$B$1:$B$500,B69,Mérleg!$E$1:$E$500)</f>
        <v>35512</v>
      </c>
    </row>
    <row r="70" spans="1:5" ht="47.25">
      <c r="A70" s="41" t="s">
        <v>185</v>
      </c>
      <c r="B70" s="42" t="s">
        <v>790</v>
      </c>
      <c r="C70" s="36">
        <f>SUMIF(Mérleg!$B$1:$B$500,B70,Mérleg!$C$1:$C$500)</f>
        <v>6477666</v>
      </c>
      <c r="D70" s="36">
        <f>SUMIF(Mérleg!$B$1:$B$500,B70,Mérleg!$D$1:$D$500)</f>
        <v>0</v>
      </c>
      <c r="E70" s="36">
        <f>SUMIF(Mérleg!$B$1:$B$500,B70,Mérleg!$E$1:$E$500)</f>
        <v>918939</v>
      </c>
    </row>
    <row r="71" spans="1:5" ht="15.75">
      <c r="A71" s="39" t="s">
        <v>529</v>
      </c>
      <c r="B71" s="40" t="s">
        <v>530</v>
      </c>
      <c r="C71" s="36">
        <f>SUMIF(Mérleg!$B$1:$B$500,B71,Mérleg!$C$1:$C$500)</f>
        <v>-95070</v>
      </c>
      <c r="D71" s="36">
        <f>SUMIF(Mérleg!$B$1:$B$500,B71,Mérleg!$D$1:$D$500)</f>
        <v>0</v>
      </c>
      <c r="E71" s="36">
        <f>SUMIF(Mérleg!$B$1:$B$500,B71,Mérleg!$E$1:$E$500)</f>
        <v>-223262</v>
      </c>
    </row>
    <row r="72" spans="1:5" ht="31.5">
      <c r="A72" s="41" t="s">
        <v>531</v>
      </c>
      <c r="B72" s="42" t="s">
        <v>532</v>
      </c>
      <c r="C72" s="36">
        <f>SUMIF(Mérleg!$B$1:$B$500,B72,Mérleg!$C$1:$C$500)</f>
        <v>-95070</v>
      </c>
      <c r="D72" s="36">
        <f>SUMIF(Mérleg!$B$1:$B$500,B72,Mérleg!$D$1:$D$500)</f>
        <v>0</v>
      </c>
      <c r="E72" s="36">
        <f>SUMIF(Mérleg!$B$1:$B$500,B72,Mérleg!$E$1:$E$500)</f>
        <v>-223262</v>
      </c>
    </row>
    <row r="73" spans="1:5" ht="31.5">
      <c r="A73" s="39" t="s">
        <v>458</v>
      </c>
      <c r="B73" s="40" t="s">
        <v>507</v>
      </c>
      <c r="C73" s="36">
        <f>SUMIF(Mérleg!$B$1:$B$500,B73,Mérleg!$C$1:$C$500)</f>
        <v>0</v>
      </c>
      <c r="D73" s="36">
        <f>SUMIF(Mérleg!$B$1:$B$500,B73,Mérleg!$D$1:$D$500)</f>
        <v>0</v>
      </c>
      <c r="E73" s="36">
        <f>SUMIF(Mérleg!$B$1:$B$500,B73,Mérleg!$E$1:$E$500)</f>
        <v>404803</v>
      </c>
    </row>
    <row r="74" spans="1:5" ht="63">
      <c r="A74" s="39" t="s">
        <v>652</v>
      </c>
      <c r="B74" s="40" t="s">
        <v>791</v>
      </c>
      <c r="C74" s="36">
        <f>SUMIF(Mérleg!$B$1:$B$500,B74,Mérleg!$C$1:$C$500)</f>
        <v>0</v>
      </c>
      <c r="D74" s="36">
        <f>SUMIF(Mérleg!$B$1:$B$500,B74,Mérleg!$D$1:$D$500)</f>
        <v>0</v>
      </c>
      <c r="E74" s="36">
        <f>SUMIF(Mérleg!$B$1:$B$500,B74,Mérleg!$E$1:$E$500)</f>
        <v>1622500</v>
      </c>
    </row>
    <row r="75" spans="1:5" ht="31.5">
      <c r="A75" s="41" t="s">
        <v>508</v>
      </c>
      <c r="B75" s="42" t="s">
        <v>509</v>
      </c>
      <c r="C75" s="36">
        <f>SUMIF(Mérleg!$B$1:$B$500,B75,Mérleg!$C$1:$C$500)</f>
        <v>0</v>
      </c>
      <c r="D75" s="36">
        <f>SUMIF(Mérleg!$B$1:$B$500,B75,Mérleg!$D$1:$D$500)</f>
        <v>0</v>
      </c>
      <c r="E75" s="36">
        <f>SUMIF(Mérleg!$B$1:$B$500,B75,Mérleg!$E$1:$E$500)</f>
        <v>2027303</v>
      </c>
    </row>
    <row r="76" spans="1:5" ht="31.5">
      <c r="A76" s="41" t="s">
        <v>186</v>
      </c>
      <c r="B76" s="42" t="s">
        <v>187</v>
      </c>
      <c r="C76" s="36">
        <f>SUMIF(Mérleg!$B$1:$B$500,B76,Mérleg!$C$1:$C$500)</f>
        <v>6382596</v>
      </c>
      <c r="D76" s="36">
        <f>SUMIF(Mérleg!$B$1:$B$500,B76,Mérleg!$D$1:$D$500)</f>
        <v>0</v>
      </c>
      <c r="E76" s="36">
        <f>SUMIF(Mérleg!$B$1:$B$500,B76,Mérleg!$E$1:$E$500)</f>
        <v>2722980</v>
      </c>
    </row>
    <row r="77" spans="1:5" ht="31.5">
      <c r="A77" s="39" t="s">
        <v>792</v>
      </c>
      <c r="B77" s="40" t="s">
        <v>793</v>
      </c>
      <c r="C77" s="36">
        <f>SUMIF(Mérleg!$B$1:$B$500,B77,Mérleg!$C$1:$C$500)</f>
        <v>0</v>
      </c>
      <c r="D77" s="36">
        <f>SUMIF(Mérleg!$B$1:$B$500,B77,Mérleg!$D$1:$D$500)</f>
        <v>0</v>
      </c>
      <c r="E77" s="36">
        <f>SUMIF(Mérleg!$B$1:$B$500,B77,Mérleg!$E$1:$E$500)</f>
        <v>8595</v>
      </c>
    </row>
    <row r="78" spans="1:5" ht="31.5">
      <c r="A78" s="41" t="s">
        <v>794</v>
      </c>
      <c r="B78" s="42" t="s">
        <v>795</v>
      </c>
      <c r="C78" s="36">
        <f>SUMIF(Mérleg!$B$1:$B$500,B78,Mérleg!$C$1:$C$500)</f>
        <v>0</v>
      </c>
      <c r="D78" s="36">
        <f>SUMIF(Mérleg!$B$1:$B$500,B78,Mérleg!$D$1:$D$500)</f>
        <v>0</v>
      </c>
      <c r="E78" s="36">
        <f>SUMIF(Mérleg!$B$1:$B$500,B78,Mérleg!$E$1:$E$500)</f>
        <v>8595</v>
      </c>
    </row>
    <row r="79" spans="1:5" ht="31.5">
      <c r="A79" s="41" t="s">
        <v>86</v>
      </c>
      <c r="B79" s="42" t="s">
        <v>87</v>
      </c>
      <c r="C79" s="36">
        <f>SUMIF(Mérleg!$B$1:$B$500,B79,Mérleg!$C$1:$C$500)</f>
        <v>3298362570</v>
      </c>
      <c r="D79" s="36">
        <f>SUMIF(Mérleg!$B$1:$B$500,B79,Mérleg!$D$1:$D$500)</f>
        <v>0</v>
      </c>
      <c r="E79" s="36">
        <f>SUMIF(Mérleg!$B$1:$B$500,B79,Mérleg!$E$1:$E$500)</f>
        <v>3331080509</v>
      </c>
    </row>
    <row r="80" spans="1:5" ht="15.75">
      <c r="A80" s="39" t="s">
        <v>796</v>
      </c>
      <c r="B80" s="40" t="s">
        <v>797</v>
      </c>
      <c r="C80" s="36">
        <f>SUMIF(Mérleg!$B$1:$B$500,B80,Mérleg!$C$1:$C$500)</f>
        <v>2093697718</v>
      </c>
      <c r="D80" s="36">
        <f>SUMIF(Mérleg!$B$1:$B$500,B80,Mérleg!$D$1:$D$500)</f>
        <v>0</v>
      </c>
      <c r="E80" s="36">
        <f>SUMIF(Mérleg!$B$1:$B$500,B80,Mérleg!$E$1:$E$500)</f>
        <v>2093697718</v>
      </c>
    </row>
    <row r="81" spans="1:5" ht="31.5">
      <c r="A81" s="39" t="s">
        <v>88</v>
      </c>
      <c r="B81" s="40" t="s">
        <v>89</v>
      </c>
      <c r="C81" s="36">
        <f>SUMIF(Mérleg!$B$1:$B$500,B81,Mérleg!$C$1:$C$500)</f>
        <v>34123602</v>
      </c>
      <c r="D81" s="36">
        <f>SUMIF(Mérleg!$B$1:$B$500,B81,Mérleg!$D$1:$D$500)</f>
        <v>0</v>
      </c>
      <c r="E81" s="36">
        <f>SUMIF(Mérleg!$B$1:$B$500,B81,Mérleg!$E$1:$E$500)</f>
        <v>34123602</v>
      </c>
    </row>
    <row r="82" spans="1:5" ht="47.25">
      <c r="A82" s="41" t="s">
        <v>90</v>
      </c>
      <c r="B82" s="42" t="s">
        <v>91</v>
      </c>
      <c r="C82" s="36">
        <f>SUMIF(Mérleg!$B$1:$B$500,B82,Mérleg!$C$1:$C$500)</f>
        <v>34123602</v>
      </c>
      <c r="D82" s="36">
        <f>SUMIF(Mérleg!$B$1:$B$500,B82,Mérleg!$D$1:$D$500)</f>
        <v>0</v>
      </c>
      <c r="E82" s="36">
        <f>SUMIF(Mérleg!$B$1:$B$500,B82,Mérleg!$E$1:$E$500)</f>
        <v>34123602</v>
      </c>
    </row>
    <row r="83" spans="1:5" ht="15.75">
      <c r="A83" s="39" t="s">
        <v>92</v>
      </c>
      <c r="B83" s="40" t="s">
        <v>93</v>
      </c>
      <c r="C83" s="36">
        <f>SUMIF(Mérleg!$B$1:$B$500,B83,Mérleg!$C$1:$C$500)</f>
        <v>1272701482</v>
      </c>
      <c r="D83" s="36">
        <f>SUMIF(Mérleg!$B$1:$B$500,B83,Mérleg!$D$1:$D$500)</f>
        <v>0</v>
      </c>
      <c r="E83" s="36">
        <f>SUMIF(Mérleg!$B$1:$B$500,B83,Mérleg!$E$1:$E$500)</f>
        <v>935088529</v>
      </c>
    </row>
    <row r="84" spans="1:5" ht="15.75">
      <c r="A84" s="39" t="s">
        <v>94</v>
      </c>
      <c r="B84" s="40" t="s">
        <v>95</v>
      </c>
      <c r="C84" s="36">
        <f>SUMIF(Mérleg!$B$1:$B$500,B84,Mérleg!$C$1:$C$500)</f>
        <v>-195511525</v>
      </c>
      <c r="D84" s="36">
        <f>SUMIF(Mérleg!$B$1:$B$500,B84,Mérleg!$D$1:$D$500)</f>
        <v>0</v>
      </c>
      <c r="E84" s="36">
        <f>SUMIF(Mérleg!$B$1:$B$500,B84,Mérleg!$E$1:$E$500)</f>
        <v>-84069116</v>
      </c>
    </row>
    <row r="85" spans="1:5" ht="15.75">
      <c r="A85" s="41" t="s">
        <v>96</v>
      </c>
      <c r="B85" s="42" t="s">
        <v>97</v>
      </c>
      <c r="C85" s="36">
        <f>SUMIF(Mérleg!$B$1:$B$500,B85,Mérleg!$C$1:$C$500)</f>
        <v>3205011277</v>
      </c>
      <c r="D85" s="36">
        <f>SUMIF(Mérleg!$B$1:$B$500,B85,Mérleg!$D$1:$D$500)</f>
        <v>0</v>
      </c>
      <c r="E85" s="36">
        <f>SUMIF(Mérleg!$B$1:$B$500,B85,Mérleg!$E$1:$E$500)</f>
        <v>2978840733</v>
      </c>
    </row>
    <row r="86" spans="1:5" ht="31.5">
      <c r="A86" s="39" t="s">
        <v>173</v>
      </c>
      <c r="B86" s="40" t="s">
        <v>510</v>
      </c>
      <c r="C86" s="36">
        <f>SUMIF(Mérleg!$B$1:$B$500,B86,Mérleg!$C$1:$C$500)</f>
        <v>3229019</v>
      </c>
      <c r="D86" s="36">
        <f>SUMIF(Mérleg!$B$1:$B$500,B86,Mérleg!$D$1:$D$500)</f>
        <v>0</v>
      </c>
      <c r="E86" s="36">
        <f>SUMIF(Mérleg!$B$1:$B$500,B86,Mérleg!$E$1:$E$500)</f>
        <v>336188</v>
      </c>
    </row>
    <row r="87" spans="1:5" ht="47.25">
      <c r="A87" s="39" t="s">
        <v>511</v>
      </c>
      <c r="B87" s="40" t="s">
        <v>512</v>
      </c>
      <c r="C87" s="36">
        <f>SUMIF(Mérleg!$B$1:$B$500,B87,Mérleg!$C$1:$C$500)</f>
        <v>925365</v>
      </c>
      <c r="D87" s="36">
        <f>SUMIF(Mérleg!$B$1:$B$500,B87,Mérleg!$D$1:$D$500)</f>
        <v>0</v>
      </c>
      <c r="E87" s="36">
        <f>SUMIF(Mérleg!$B$1:$B$500,B87,Mérleg!$E$1:$E$500)</f>
        <v>0</v>
      </c>
    </row>
    <row r="88" spans="1:5" ht="31.5">
      <c r="A88" s="39" t="s">
        <v>188</v>
      </c>
      <c r="B88" s="40" t="s">
        <v>189</v>
      </c>
      <c r="C88" s="36">
        <f>SUMIF(Mérleg!$B$1:$B$500,B88,Mérleg!$C$1:$C$500)</f>
        <v>9314668</v>
      </c>
      <c r="D88" s="36">
        <f>SUMIF(Mérleg!$B$1:$B$500,B88,Mérleg!$D$1:$D$500)</f>
        <v>0</v>
      </c>
      <c r="E88" s="36">
        <f>SUMIF(Mérleg!$B$1:$B$500,B88,Mérleg!$E$1:$E$500)</f>
        <v>56462194</v>
      </c>
    </row>
    <row r="89" spans="1:5" ht="47.25">
      <c r="A89" s="39" t="s">
        <v>23</v>
      </c>
      <c r="B89" s="40" t="s">
        <v>798</v>
      </c>
      <c r="C89" s="36">
        <f>SUMIF(Mérleg!$B$1:$B$500,B89,Mérleg!$C$1:$C$500)</f>
        <v>971550</v>
      </c>
      <c r="D89" s="36">
        <f>SUMIF(Mérleg!$B$1:$B$500,B89,Mérleg!$D$1:$D$500)</f>
        <v>0</v>
      </c>
      <c r="E89" s="36">
        <f>SUMIF(Mérleg!$B$1:$B$500,B89,Mérleg!$E$1:$E$500)</f>
        <v>355297</v>
      </c>
    </row>
    <row r="90" spans="1:5" ht="47.25">
      <c r="A90" s="39" t="s">
        <v>24</v>
      </c>
      <c r="B90" s="40" t="s">
        <v>799</v>
      </c>
      <c r="C90" s="36">
        <f>SUMIF(Mérleg!$B$1:$B$500,B90,Mérleg!$C$1:$C$500)</f>
        <v>0</v>
      </c>
      <c r="D90" s="36">
        <f>SUMIF(Mérleg!$B$1:$B$500,B90,Mérleg!$D$1:$D$500)</f>
        <v>0</v>
      </c>
      <c r="E90" s="36">
        <f>SUMIF(Mérleg!$B$1:$B$500,B90,Mérleg!$E$1:$E$500)</f>
        <v>946613</v>
      </c>
    </row>
    <row r="91" spans="1:5" ht="31.5">
      <c r="A91" s="39" t="s">
        <v>800</v>
      </c>
      <c r="B91" s="40" t="s">
        <v>801</v>
      </c>
      <c r="C91" s="36">
        <f>SUMIF(Mérleg!$B$1:$B$500,B91,Mérleg!$C$1:$C$500)</f>
        <v>39818058</v>
      </c>
      <c r="D91" s="36">
        <f>SUMIF(Mérleg!$B$1:$B$500,B91,Mérleg!$D$1:$D$500)</f>
        <v>0</v>
      </c>
      <c r="E91" s="36">
        <f>SUMIF(Mérleg!$B$1:$B$500,B91,Mérleg!$E$1:$E$500)</f>
        <v>46708712</v>
      </c>
    </row>
    <row r="92" spans="1:5" ht="31.5">
      <c r="A92" s="41" t="s">
        <v>98</v>
      </c>
      <c r="B92" s="42" t="s">
        <v>99</v>
      </c>
      <c r="C92" s="36">
        <f>SUMIF(Mérleg!$B$1:$B$500,B92,Mérleg!$C$1:$C$500)</f>
        <v>54258660</v>
      </c>
      <c r="D92" s="36">
        <f>SUMIF(Mérleg!$B$1:$B$500,B92,Mérleg!$D$1:$D$500)</f>
        <v>0</v>
      </c>
      <c r="E92" s="36">
        <f>SUMIF(Mérleg!$B$1:$B$500,B92,Mérleg!$E$1:$E$500)</f>
        <v>104809004</v>
      </c>
    </row>
    <row r="93" spans="1:5" ht="47.25">
      <c r="A93" s="39" t="s">
        <v>190</v>
      </c>
      <c r="B93" s="40" t="s">
        <v>191</v>
      </c>
      <c r="C93" s="36">
        <f>SUMIF(Mérleg!$B$1:$B$500,B93,Mérleg!$C$1:$C$500)</f>
        <v>102936</v>
      </c>
      <c r="D93" s="36">
        <f>SUMIF(Mérleg!$B$1:$B$500,B93,Mérleg!$D$1:$D$500)</f>
        <v>0</v>
      </c>
      <c r="E93" s="36">
        <f>SUMIF(Mérleg!$B$1:$B$500,B93,Mérleg!$E$1:$E$500)</f>
        <v>16190427</v>
      </c>
    </row>
    <row r="94" spans="1:5" ht="47.25">
      <c r="A94" s="39" t="s">
        <v>802</v>
      </c>
      <c r="B94" s="40" t="s">
        <v>803</v>
      </c>
      <c r="C94" s="36">
        <f>SUMIF(Mérleg!$B$1:$B$500,B94,Mérleg!$C$1:$C$500)</f>
        <v>0</v>
      </c>
      <c r="D94" s="36">
        <f>SUMIF(Mérleg!$B$1:$B$500,B94,Mérleg!$D$1:$D$500)</f>
        <v>0</v>
      </c>
      <c r="E94" s="36">
        <f>SUMIF(Mérleg!$B$1:$B$500,B94,Mérleg!$E$1:$E$500)</f>
        <v>116000</v>
      </c>
    </row>
    <row r="95" spans="1:5" ht="63">
      <c r="A95" s="39" t="s">
        <v>661</v>
      </c>
      <c r="B95" s="40" t="s">
        <v>806</v>
      </c>
      <c r="C95" s="36">
        <f>SUMIF(Mérleg!$B$1:$B$500,B95,Mérleg!$C$1:$C$500)</f>
        <v>13556919</v>
      </c>
      <c r="D95" s="36">
        <f>SUMIF(Mérleg!$B$1:$B$500,B95,Mérleg!$D$1:$D$500)</f>
        <v>0</v>
      </c>
      <c r="E95" s="36">
        <f>SUMIF(Mérleg!$B$1:$B$500,B95,Mérleg!$E$1:$E$500)</f>
        <v>13731939</v>
      </c>
    </row>
    <row r="96" spans="1:5" ht="47.25">
      <c r="A96" s="41" t="s">
        <v>192</v>
      </c>
      <c r="B96" s="42" t="s">
        <v>193</v>
      </c>
      <c r="C96" s="36">
        <f>SUMIF(Mérleg!$B$1:$B$500,B96,Mérleg!$C$1:$C$500)</f>
        <v>13659855</v>
      </c>
      <c r="D96" s="36">
        <f>SUMIF(Mérleg!$B$1:$B$500,B96,Mérleg!$D$1:$D$500)</f>
        <v>0</v>
      </c>
      <c r="E96" s="36">
        <f>SUMIF(Mérleg!$B$1:$B$500,B96,Mérleg!$E$1:$E$500)</f>
        <v>30038366</v>
      </c>
    </row>
    <row r="97" spans="1:5" ht="15.75">
      <c r="A97" s="39" t="s">
        <v>807</v>
      </c>
      <c r="B97" s="40" t="s">
        <v>808</v>
      </c>
      <c r="C97" s="36">
        <f>SUMIF(Mérleg!$B$1:$B$500,B97,Mérleg!$C$1:$C$500)</f>
        <v>400</v>
      </c>
      <c r="D97" s="36">
        <f>SUMIF(Mérleg!$B$1:$B$500,B97,Mérleg!$D$1:$D$500)</f>
        <v>0</v>
      </c>
      <c r="E97" s="36">
        <f>SUMIF(Mérleg!$B$1:$B$500,B97,Mérleg!$E$1:$E$500)</f>
        <v>8903724</v>
      </c>
    </row>
    <row r="98" spans="1:5" ht="31.5">
      <c r="A98" s="39" t="s">
        <v>809</v>
      </c>
      <c r="B98" s="40" t="s">
        <v>810</v>
      </c>
      <c r="C98" s="36">
        <f>SUMIF(Mérleg!$B$1:$B$500,B98,Mérleg!$C$1:$C$500)</f>
        <v>116126</v>
      </c>
      <c r="D98" s="36">
        <f>SUMIF(Mérleg!$B$1:$B$500,B98,Mérleg!$D$1:$D$500)</f>
        <v>0</v>
      </c>
      <c r="E98" s="36">
        <f>SUMIF(Mérleg!$B$1:$B$500,B98,Mérleg!$E$1:$E$500)</f>
        <v>90075</v>
      </c>
    </row>
    <row r="99" spans="1:5" ht="47.25">
      <c r="A99" s="39" t="s">
        <v>473</v>
      </c>
      <c r="B99" s="40" t="s">
        <v>811</v>
      </c>
      <c r="C99" s="36">
        <f>SUMIF(Mérleg!$B$1:$B$500,B99,Mérleg!$C$1:$C$500)</f>
        <v>0</v>
      </c>
      <c r="D99" s="36">
        <f>SUMIF(Mérleg!$B$1:$B$500,B99,Mérleg!$D$1:$D$500)</f>
        <v>0</v>
      </c>
      <c r="E99" s="36">
        <f>SUMIF(Mérleg!$B$1:$B$500,B99,Mérleg!$E$1:$E$500)</f>
        <v>72420</v>
      </c>
    </row>
    <row r="100" spans="1:5" ht="31.5">
      <c r="A100" s="41" t="s">
        <v>812</v>
      </c>
      <c r="B100" s="42" t="s">
        <v>813</v>
      </c>
      <c r="C100" s="36">
        <f>SUMIF(Mérleg!$B$1:$B$500,B100,Mérleg!$C$1:$C$500)</f>
        <v>116526</v>
      </c>
      <c r="D100" s="36">
        <f>SUMIF(Mérleg!$B$1:$B$500,B100,Mérleg!$D$1:$D$500)</f>
        <v>0</v>
      </c>
      <c r="E100" s="36">
        <f>SUMIF(Mérleg!$B$1:$B$500,B100,Mérleg!$E$1:$E$500)</f>
        <v>9066219</v>
      </c>
    </row>
    <row r="101" spans="1:5" ht="31.5">
      <c r="A101" s="41" t="s">
        <v>100</v>
      </c>
      <c r="B101" s="42" t="s">
        <v>101</v>
      </c>
      <c r="C101" s="36">
        <f>SUMIF(Mérleg!$B$1:$B$500,B101,Mérleg!$C$1:$C$500)</f>
        <v>68035041</v>
      </c>
      <c r="D101" s="36">
        <f>SUMIF(Mérleg!$B$1:$B$500,B101,Mérleg!$D$1:$D$500)</f>
        <v>0</v>
      </c>
      <c r="E101" s="36">
        <f>SUMIF(Mérleg!$B$1:$B$500,B101,Mérleg!$E$1:$E$500)</f>
        <v>143913589</v>
      </c>
    </row>
    <row r="102" spans="1:5" ht="31.5">
      <c r="A102" s="39" t="s">
        <v>194</v>
      </c>
      <c r="B102" s="40" t="s">
        <v>195</v>
      </c>
      <c r="C102" s="36">
        <f>SUMIF(Mérleg!$B$1:$B$500,B102,Mérleg!$C$1:$C$500)</f>
        <v>25316252</v>
      </c>
      <c r="D102" s="36">
        <f>SUMIF(Mérleg!$B$1:$B$500,B102,Mérleg!$D$1:$D$500)</f>
        <v>0</v>
      </c>
      <c r="E102" s="36">
        <f>SUMIF(Mérleg!$B$1:$B$500,B102,Mérleg!$E$1:$E$500)</f>
        <v>43343935</v>
      </c>
    </row>
    <row r="103" spans="1:5" ht="31.5">
      <c r="A103" s="39" t="s">
        <v>814</v>
      </c>
      <c r="B103" s="40" t="s">
        <v>815</v>
      </c>
      <c r="C103" s="36">
        <f>SUMIF(Mérleg!$B$1:$B$500,B103,Mérleg!$C$1:$C$500)</f>
        <v>0</v>
      </c>
      <c r="D103" s="36">
        <f>SUMIF(Mérleg!$B$1:$B$500,B103,Mérleg!$D$1:$D$500)</f>
        <v>0</v>
      </c>
      <c r="E103" s="36">
        <f>SUMIF(Mérleg!$B$1:$B$500,B103,Mérleg!$E$1:$E$500)</f>
        <v>164982252</v>
      </c>
    </row>
    <row r="104" spans="1:5" ht="31.5">
      <c r="A104" s="41" t="s">
        <v>196</v>
      </c>
      <c r="B104" s="42" t="s">
        <v>197</v>
      </c>
      <c r="C104" s="36">
        <f>SUMIF(Mérleg!$B$1:$B$500,B104,Mérleg!$C$1:$C$500)</f>
        <v>25316252</v>
      </c>
      <c r="D104" s="36">
        <f>SUMIF(Mérleg!$B$1:$B$500,B104,Mérleg!$D$1:$D$500)</f>
        <v>0</v>
      </c>
      <c r="E104" s="36">
        <f>SUMIF(Mérleg!$B$1:$B$500,B104,Mérleg!$E$1:$E$500)</f>
        <v>208326187</v>
      </c>
    </row>
    <row r="105" spans="1:5" ht="15.75">
      <c r="A105" s="41" t="s">
        <v>102</v>
      </c>
      <c r="B105" s="42" t="s">
        <v>103</v>
      </c>
      <c r="C105" s="36">
        <f>SUMIF(Mérleg!$B$1:$B$500,B105,Mérleg!$C$1:$C$500)</f>
        <v>3298362570</v>
      </c>
      <c r="D105" s="36">
        <f>SUMIF(Mérleg!$B$1:$B$500,B105,Mérleg!$D$1:$D$500)</f>
        <v>0</v>
      </c>
      <c r="E105" s="36">
        <f>SUMIF(Mérleg!$B$1:$B$500,B105,Mérleg!$E$1:$E$500)</f>
        <v>3331080509</v>
      </c>
    </row>
  </sheetData>
  <mergeCells count="1">
    <mergeCell ref="A2:E2"/>
  </mergeCells>
  <pageMargins left="0.7" right="0.7" top="0.75" bottom="0.75" header="0.3" footer="0.3"/>
  <pageSetup paperSize="9" scale="71" orientation="portrait" r:id="rId1"/>
  <rowBreaks count="2" manualBreakCount="2">
    <brk id="42" max="16383" man="1"/>
    <brk id="60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Normal="100" zoomScaleSheetLayoutView="100" workbookViewId="0"/>
  </sheetViews>
  <sheetFormatPr defaultRowHeight="12.75"/>
  <cols>
    <col min="1" max="1" width="9.85546875" customWidth="1"/>
    <col min="2" max="2" width="39.7109375" customWidth="1"/>
    <col min="3" max="3" width="12.28515625" customWidth="1"/>
    <col min="4" max="4" width="11.140625" customWidth="1"/>
    <col min="5" max="5" width="12.28515625" customWidth="1"/>
  </cols>
  <sheetData>
    <row r="1" spans="1:5" ht="15.75">
      <c r="A1" s="36" t="s">
        <v>845</v>
      </c>
      <c r="B1" s="36"/>
      <c r="C1" s="36"/>
      <c r="D1" s="36"/>
      <c r="E1" s="36"/>
    </row>
    <row r="2" spans="1:5" ht="18" customHeight="1">
      <c r="A2" s="48" t="s">
        <v>828</v>
      </c>
      <c r="B2" s="52"/>
      <c r="C2" s="52"/>
      <c r="D2" s="52"/>
      <c r="E2" s="52"/>
    </row>
    <row r="3" spans="1:5" ht="31.5">
      <c r="A3" s="27" t="s">
        <v>4</v>
      </c>
      <c r="B3" s="27" t="s">
        <v>5</v>
      </c>
      <c r="C3" s="27" t="s">
        <v>77</v>
      </c>
      <c r="D3" s="27" t="s">
        <v>78</v>
      </c>
      <c r="E3" s="27" t="s">
        <v>79</v>
      </c>
    </row>
    <row r="4" spans="1:5" ht="15.75">
      <c r="A4" s="27">
        <v>1</v>
      </c>
      <c r="B4" s="27">
        <v>2</v>
      </c>
      <c r="C4" s="27">
        <v>3</v>
      </c>
      <c r="D4" s="27">
        <v>4</v>
      </c>
      <c r="E4" s="27">
        <v>5</v>
      </c>
    </row>
    <row r="5" spans="1:5" ht="31.5">
      <c r="A5" s="39" t="s">
        <v>65</v>
      </c>
      <c r="B5" s="40" t="s">
        <v>816</v>
      </c>
      <c r="C5" s="36">
        <f>SUMIF(EK!$B$1:$B$500,B5,EK!$C$1:$C$500)</f>
        <v>60454728</v>
      </c>
      <c r="D5" s="36">
        <f>SUMIF(EK!$B$1:$B$500,B5,EK!$D$1:$D$500)</f>
        <v>0</v>
      </c>
      <c r="E5" s="36">
        <f>SUMIF(EK!$B$1:$B$500,B5,EK!$E$1:$E$500)</f>
        <v>81334037</v>
      </c>
    </row>
    <row r="6" spans="1:5" ht="31.5">
      <c r="A6" s="39" t="s">
        <v>1</v>
      </c>
      <c r="B6" s="40" t="s">
        <v>198</v>
      </c>
      <c r="C6" s="36">
        <f>SUMIF(EK!$B$1:$B$500,B6,EK!$C$1:$C$500)</f>
        <v>18010439</v>
      </c>
      <c r="D6" s="36">
        <f>SUMIF(EK!$B$1:$B$500,B6,EK!$D$1:$D$500)</f>
        <v>0</v>
      </c>
      <c r="E6" s="36">
        <f>SUMIF(EK!$B$1:$B$500,B6,EK!$E$1:$E$500)</f>
        <v>27199121</v>
      </c>
    </row>
    <row r="7" spans="1:5" ht="31.5">
      <c r="A7" s="39" t="s">
        <v>2</v>
      </c>
      <c r="B7" s="40" t="s">
        <v>817</v>
      </c>
      <c r="C7" s="36">
        <f>SUMIF(EK!$B$1:$B$500,B7,EK!$C$1:$C$500)</f>
        <v>17496580</v>
      </c>
      <c r="D7" s="36">
        <f>SUMIF(EK!$B$1:$B$500,B7,EK!$D$1:$D$500)</f>
        <v>0</v>
      </c>
      <c r="E7" s="36">
        <f>SUMIF(EK!$B$1:$B$500,B7,EK!$E$1:$E$500)</f>
        <v>63571</v>
      </c>
    </row>
    <row r="8" spans="1:5" ht="47.25">
      <c r="A8" s="41" t="s">
        <v>3</v>
      </c>
      <c r="B8" s="42" t="s">
        <v>199</v>
      </c>
      <c r="C8" s="36">
        <f>SUMIF(EK!$B$1:$B$500,B8,EK!$C$1:$C$500)</f>
        <v>95961747</v>
      </c>
      <c r="D8" s="36">
        <f>SUMIF(EK!$B$1:$B$500,B8,EK!$D$1:$D$500)</f>
        <v>0</v>
      </c>
      <c r="E8" s="36">
        <f>SUMIF(EK!$B$1:$B$500,B8,EK!$E$1:$E$500)</f>
        <v>108596729</v>
      </c>
    </row>
    <row r="9" spans="1:5" ht="31.5">
      <c r="A9" s="39" t="s">
        <v>200</v>
      </c>
      <c r="B9" s="40" t="s">
        <v>201</v>
      </c>
      <c r="C9" s="36">
        <f>SUMIF(EK!$B$1:$B$500,B9,EK!$C$1:$C$500)</f>
        <v>465383574</v>
      </c>
      <c r="D9" s="36">
        <f>SUMIF(EK!$B$1:$B$500,B9,EK!$D$1:$D$500)</f>
        <v>0</v>
      </c>
      <c r="E9" s="36">
        <f>SUMIF(EK!$B$1:$B$500,B9,EK!$E$1:$E$500)</f>
        <v>531339808</v>
      </c>
    </row>
    <row r="10" spans="1:5" ht="31.5">
      <c r="A10" s="39" t="s">
        <v>104</v>
      </c>
      <c r="B10" s="40" t="s">
        <v>105</v>
      </c>
      <c r="C10" s="36">
        <f>SUMIF(EK!$B$1:$B$500,B10,EK!$C$1:$C$500)</f>
        <v>154932590</v>
      </c>
      <c r="D10" s="36">
        <f>SUMIF(EK!$B$1:$B$500,B10,EK!$D$1:$D$500)</f>
        <v>0</v>
      </c>
      <c r="E10" s="36">
        <f>SUMIF(EK!$B$1:$B$500,B10,EK!$E$1:$E$500)</f>
        <v>51238588</v>
      </c>
    </row>
    <row r="11" spans="1:5" ht="31.5">
      <c r="A11" s="39" t="s">
        <v>180</v>
      </c>
      <c r="B11" s="40" t="s">
        <v>818</v>
      </c>
      <c r="C11" s="36">
        <f>SUMIF(EK!$B$1:$B$500,B11,EK!$C$1:$C$500)</f>
        <v>5709217</v>
      </c>
      <c r="D11" s="36">
        <f>SUMIF(EK!$B$1:$B$500,B11,EK!$D$1:$D$500)</f>
        <v>0</v>
      </c>
      <c r="E11" s="36">
        <f>SUMIF(EK!$B$1:$B$500,B11,EK!$E$1:$E$500)</f>
        <v>0</v>
      </c>
    </row>
    <row r="12" spans="1:5" ht="31.5">
      <c r="A12" s="39" t="s">
        <v>124</v>
      </c>
      <c r="B12" s="40" t="s">
        <v>202</v>
      </c>
      <c r="C12" s="36">
        <f>SUMIF(EK!$B$1:$B$500,B12,EK!$C$1:$C$500)</f>
        <v>3571702</v>
      </c>
      <c r="D12" s="36">
        <f>SUMIF(EK!$B$1:$B$500,B12,EK!$D$1:$D$500)</f>
        <v>0</v>
      </c>
      <c r="E12" s="36">
        <f>SUMIF(EK!$B$1:$B$500,B12,EK!$E$1:$E$500)</f>
        <v>172167932</v>
      </c>
    </row>
    <row r="13" spans="1:5" ht="31.5">
      <c r="A13" s="41" t="s">
        <v>43</v>
      </c>
      <c r="B13" s="42" t="s">
        <v>106</v>
      </c>
      <c r="C13" s="36">
        <f>SUMIF(EK!$B$1:$B$500,B13,EK!$C$1:$C$500)</f>
        <v>629597083</v>
      </c>
      <c r="D13" s="36">
        <f>SUMIF(EK!$B$1:$B$500,B13,EK!$D$1:$D$500)</f>
        <v>0</v>
      </c>
      <c r="E13" s="36">
        <f>SUMIF(EK!$B$1:$B$500,B13,EK!$E$1:$E$500)</f>
        <v>754746328</v>
      </c>
    </row>
    <row r="14" spans="1:5" ht="15.75">
      <c r="A14" s="39" t="s">
        <v>130</v>
      </c>
      <c r="B14" s="40" t="s">
        <v>203</v>
      </c>
      <c r="C14" s="36">
        <f>SUMIF(EK!$B$1:$B$500,B14,EK!$C$1:$C$500)</f>
        <v>35270029</v>
      </c>
      <c r="D14" s="36">
        <f>SUMIF(EK!$B$1:$B$500,B14,EK!$D$1:$D$500)</f>
        <v>0</v>
      </c>
      <c r="E14" s="36">
        <f>SUMIF(EK!$B$1:$B$500,B14,EK!$E$1:$E$500)</f>
        <v>22710828</v>
      </c>
    </row>
    <row r="15" spans="1:5" ht="15.75">
      <c r="A15" s="39" t="s">
        <v>45</v>
      </c>
      <c r="B15" s="40" t="s">
        <v>107</v>
      </c>
      <c r="C15" s="36">
        <f>SUMIF(EK!$B$1:$B$500,B15,EK!$C$1:$C$500)</f>
        <v>133683155</v>
      </c>
      <c r="D15" s="36">
        <f>SUMIF(EK!$B$1:$B$500,B15,EK!$D$1:$D$500)</f>
        <v>0</v>
      </c>
      <c r="E15" s="36">
        <f>SUMIF(EK!$B$1:$B$500,B15,EK!$E$1:$E$500)</f>
        <v>139436121</v>
      </c>
    </row>
    <row r="16" spans="1:5" ht="15.75">
      <c r="A16" s="39" t="s">
        <v>73</v>
      </c>
      <c r="B16" s="40" t="s">
        <v>819</v>
      </c>
      <c r="C16" s="36">
        <f>SUMIF(EK!$B$1:$B$500,B16,EK!$C$1:$C$500)</f>
        <v>102540</v>
      </c>
      <c r="D16" s="36">
        <f>SUMIF(EK!$B$1:$B$500,B16,EK!$D$1:$D$500)</f>
        <v>0</v>
      </c>
      <c r="E16" s="36">
        <f>SUMIF(EK!$B$1:$B$500,B16,EK!$E$1:$E$500)</f>
        <v>0</v>
      </c>
    </row>
    <row r="17" spans="1:5" ht="31.5">
      <c r="A17" s="39" t="s">
        <v>204</v>
      </c>
      <c r="B17" s="40" t="s">
        <v>205</v>
      </c>
      <c r="C17" s="36">
        <f>SUMIF(EK!$B$1:$B$500,B17,EK!$C$1:$C$500)</f>
        <v>9630</v>
      </c>
      <c r="D17" s="36">
        <f>SUMIF(EK!$B$1:$B$500,B17,EK!$D$1:$D$500)</f>
        <v>0</v>
      </c>
      <c r="E17" s="36">
        <f>SUMIF(EK!$B$1:$B$500,B17,EK!$E$1:$E$500)</f>
        <v>647786</v>
      </c>
    </row>
    <row r="18" spans="1:5" ht="31.5">
      <c r="A18" s="41" t="s">
        <v>75</v>
      </c>
      <c r="B18" s="42" t="s">
        <v>108</v>
      </c>
      <c r="C18" s="36">
        <f>SUMIF(EK!$B$1:$B$500,B18,EK!$C$1:$C$500)</f>
        <v>169065354</v>
      </c>
      <c r="D18" s="36">
        <f>SUMIF(EK!$B$1:$B$500,B18,EK!$D$1:$D$500)</f>
        <v>0</v>
      </c>
      <c r="E18" s="36">
        <f>SUMIF(EK!$B$1:$B$500,B18,EK!$E$1:$E$500)</f>
        <v>162794735</v>
      </c>
    </row>
    <row r="19" spans="1:5" ht="15.75">
      <c r="A19" s="39" t="s">
        <v>206</v>
      </c>
      <c r="B19" s="40" t="s">
        <v>207</v>
      </c>
      <c r="C19" s="36">
        <f>SUMIF(EK!$B$1:$B$500,B19,EK!$C$1:$C$500)</f>
        <v>229900844</v>
      </c>
      <c r="D19" s="36">
        <f>SUMIF(EK!$B$1:$B$500,B19,EK!$D$1:$D$500)</f>
        <v>0</v>
      </c>
      <c r="E19" s="36">
        <f>SUMIF(EK!$B$1:$B$500,B19,EK!$E$1:$E$500)</f>
        <v>233885161</v>
      </c>
    </row>
    <row r="20" spans="1:5" ht="15.75">
      <c r="A20" s="39" t="s">
        <v>208</v>
      </c>
      <c r="B20" s="40" t="s">
        <v>209</v>
      </c>
      <c r="C20" s="36">
        <f>SUMIF(EK!$B$1:$B$500,B20,EK!$C$1:$C$500)</f>
        <v>35180716</v>
      </c>
      <c r="D20" s="36">
        <f>SUMIF(EK!$B$1:$B$500,B20,EK!$D$1:$D$500)</f>
        <v>0</v>
      </c>
      <c r="E20" s="36">
        <f>SUMIF(EK!$B$1:$B$500,B20,EK!$E$1:$E$500)</f>
        <v>38937987</v>
      </c>
    </row>
    <row r="21" spans="1:5" ht="15.75">
      <c r="A21" s="39" t="s">
        <v>133</v>
      </c>
      <c r="B21" s="40" t="s">
        <v>210</v>
      </c>
      <c r="C21" s="36">
        <f>SUMIF(EK!$B$1:$B$500,B21,EK!$C$1:$C$500)</f>
        <v>51879493</v>
      </c>
      <c r="D21" s="36">
        <f>SUMIF(EK!$B$1:$B$500,B21,EK!$D$1:$D$500)</f>
        <v>0</v>
      </c>
      <c r="E21" s="36">
        <f>SUMIF(EK!$B$1:$B$500,B21,EK!$E$1:$E$500)</f>
        <v>45933064</v>
      </c>
    </row>
    <row r="22" spans="1:5" ht="31.5">
      <c r="A22" s="41" t="s">
        <v>135</v>
      </c>
      <c r="B22" s="42" t="s">
        <v>211</v>
      </c>
      <c r="C22" s="36">
        <f>SUMIF(EK!$B$1:$B$500,B22,EK!$C$1:$C$500)</f>
        <v>316961053</v>
      </c>
      <c r="D22" s="36">
        <f>SUMIF(EK!$B$1:$B$500,B22,EK!$D$1:$D$500)</f>
        <v>0</v>
      </c>
      <c r="E22" s="36">
        <f>SUMIF(EK!$B$1:$B$500,B22,EK!$E$1:$E$500)</f>
        <v>318756212</v>
      </c>
    </row>
    <row r="23" spans="1:5" ht="15.75">
      <c r="A23" s="41" t="s">
        <v>40</v>
      </c>
      <c r="B23" s="42" t="s">
        <v>212</v>
      </c>
      <c r="C23" s="36">
        <f>SUMIF(EK!$B$1:$B$500,B23,EK!$C$1:$C$500)</f>
        <v>37000325</v>
      </c>
      <c r="D23" s="36">
        <f>SUMIF(EK!$B$1:$B$500,B23,EK!$D$1:$D$500)</f>
        <v>0</v>
      </c>
      <c r="E23" s="36">
        <f>SUMIF(EK!$B$1:$B$500,B23,EK!$E$1:$E$500)</f>
        <v>0</v>
      </c>
    </row>
    <row r="24" spans="1:5" ht="15.75">
      <c r="A24" s="41" t="s">
        <v>47</v>
      </c>
      <c r="B24" s="42" t="s">
        <v>109</v>
      </c>
      <c r="C24" s="36">
        <f>SUMIF(EK!$B$1:$B$500,B24,EK!$C$1:$C$500)</f>
        <v>398040338</v>
      </c>
      <c r="D24" s="36">
        <f>SUMIF(EK!$B$1:$B$500,B24,EK!$D$1:$D$500)</f>
        <v>0</v>
      </c>
      <c r="E24" s="36">
        <f>SUMIF(EK!$B$1:$B$500,B24,EK!$E$1:$E$500)</f>
        <v>466464753</v>
      </c>
    </row>
    <row r="25" spans="1:5" ht="47.25">
      <c r="A25" s="41" t="s">
        <v>110</v>
      </c>
      <c r="B25" s="42" t="s">
        <v>111</v>
      </c>
      <c r="C25" s="36">
        <f>SUMIF(EK!$B$1:$B$500,B25,EK!$C$1:$C$500)</f>
        <v>-195508240</v>
      </c>
      <c r="D25" s="36">
        <f>SUMIF(EK!$B$1:$B$500,B25,EK!$D$1:$D$500)</f>
        <v>0</v>
      </c>
      <c r="E25" s="36">
        <f>SUMIF(EK!$B$1:$B$500,B25,EK!$E$1:$E$500)</f>
        <v>-84672643</v>
      </c>
    </row>
    <row r="26" spans="1:5" ht="31.5">
      <c r="A26" s="39" t="s">
        <v>112</v>
      </c>
      <c r="B26" s="40" t="s">
        <v>113</v>
      </c>
      <c r="C26" s="36">
        <f>SUMIF(EK!$B$1:$B$500,B26,EK!$C$1:$C$500)</f>
        <v>200883</v>
      </c>
      <c r="D26" s="36">
        <f>SUMIF(EK!$B$1:$B$500,B26,EK!$D$1:$D$500)</f>
        <v>0</v>
      </c>
      <c r="E26" s="36">
        <f>SUMIF(EK!$B$1:$B$500,B26,EK!$E$1:$E$500)</f>
        <v>841139</v>
      </c>
    </row>
    <row r="27" spans="1:5" ht="47.25">
      <c r="A27" s="41" t="s">
        <v>28</v>
      </c>
      <c r="B27" s="42" t="s">
        <v>114</v>
      </c>
      <c r="C27" s="36">
        <f>SUMIF(EK!$B$1:$B$500,B27,EK!$C$1:$C$500)</f>
        <v>200883</v>
      </c>
      <c r="D27" s="36">
        <f>SUMIF(EK!$B$1:$B$500,B27,EK!$D$1:$D$500)</f>
        <v>0</v>
      </c>
      <c r="E27" s="36">
        <f>SUMIF(EK!$B$1:$B$500,B27,EK!$E$1:$E$500)</f>
        <v>841139</v>
      </c>
    </row>
    <row r="28" spans="1:5" ht="31.5">
      <c r="A28" s="39" t="s">
        <v>151</v>
      </c>
      <c r="B28" s="40" t="s">
        <v>213</v>
      </c>
      <c r="C28" s="36">
        <f>SUMIF(EK!$B$1:$B$500,B28,EK!$C$1:$C$500)</f>
        <v>204168</v>
      </c>
      <c r="D28" s="36">
        <f>SUMIF(EK!$B$1:$B$500,B28,EK!$D$1:$D$500)</f>
        <v>0</v>
      </c>
      <c r="E28" s="36">
        <f>SUMIF(EK!$B$1:$B$500,B28,EK!$E$1:$E$500)</f>
        <v>237612</v>
      </c>
    </row>
    <row r="29" spans="1:5" ht="31.5">
      <c r="A29" s="41" t="s">
        <v>214</v>
      </c>
      <c r="B29" s="42" t="s">
        <v>215</v>
      </c>
      <c r="C29" s="36">
        <f>SUMIF(EK!$B$1:$B$500,B29,EK!$C$1:$C$500)</f>
        <v>204168</v>
      </c>
      <c r="D29" s="36">
        <f>SUMIF(EK!$B$1:$B$500,B29,EK!$D$1:$D$500)</f>
        <v>0</v>
      </c>
      <c r="E29" s="36">
        <f>SUMIF(EK!$B$1:$B$500,B29,EK!$E$1:$E$500)</f>
        <v>237612</v>
      </c>
    </row>
    <row r="30" spans="1:5" ht="31.5">
      <c r="A30" s="41" t="s">
        <v>30</v>
      </c>
      <c r="B30" s="42" t="s">
        <v>115</v>
      </c>
      <c r="C30" s="36">
        <f>SUMIF(EK!$B$1:$B$500,B30,EK!$C$1:$C$500)</f>
        <v>-3285</v>
      </c>
      <c r="D30" s="36">
        <f>SUMIF(EK!$B$1:$B$500,B30,EK!$D$1:$D$500)</f>
        <v>0</v>
      </c>
      <c r="E30" s="36">
        <f>SUMIF(EK!$B$1:$B$500,B30,EK!$E$1:$E$500)</f>
        <v>603527</v>
      </c>
    </row>
    <row r="31" spans="1:5" ht="31.5">
      <c r="A31" s="41" t="s">
        <v>11</v>
      </c>
      <c r="B31" s="42" t="s">
        <v>116</v>
      </c>
      <c r="C31" s="36">
        <f>SUMIF(EK!$B$1:$B$500,B31,EK!$C$1:$C$500)</f>
        <v>-195511525</v>
      </c>
      <c r="D31" s="36">
        <f>SUMIF(EK!$B$1:$B$500,B31,EK!$D$1:$D$500)</f>
        <v>0</v>
      </c>
      <c r="E31" s="36">
        <f>SUMIF(EK!$B$1:$B$500,B31,EK!$E$1:$E$500)</f>
        <v>-84069116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view="pageBreakPreview" zoomScaleNormal="100" zoomScaleSheetLayoutView="100" workbookViewId="0">
      <pane ySplit="4" topLeftCell="A7" activePane="bottomLeft" state="frozen"/>
      <selection pane="bottomLeft"/>
    </sheetView>
  </sheetViews>
  <sheetFormatPr defaultRowHeight="12.75"/>
  <cols>
    <col min="1" max="1" width="8.140625" customWidth="1"/>
    <col min="2" max="2" width="41" customWidth="1"/>
    <col min="3" max="3" width="23.85546875" customWidth="1"/>
    <col min="4" max="4" width="17.85546875" customWidth="1"/>
    <col min="5" max="5" width="18.5703125" customWidth="1"/>
  </cols>
  <sheetData>
    <row r="1" spans="1:5">
      <c r="A1" s="18" t="s">
        <v>832</v>
      </c>
      <c r="B1" s="18"/>
      <c r="C1" s="18"/>
      <c r="D1" s="18"/>
      <c r="E1" s="18"/>
    </row>
    <row r="2" spans="1:5" ht="17.25" customHeight="1">
      <c r="A2" s="43" t="s">
        <v>545</v>
      </c>
      <c r="B2" s="44"/>
      <c r="C2" s="44"/>
      <c r="D2" s="44"/>
      <c r="E2" s="44"/>
    </row>
    <row r="3" spans="1:5" ht="31.5">
      <c r="A3" s="19" t="s">
        <v>4</v>
      </c>
      <c r="B3" s="19" t="s">
        <v>5</v>
      </c>
      <c r="C3" s="19" t="s">
        <v>6</v>
      </c>
      <c r="D3" s="19" t="s">
        <v>7</v>
      </c>
      <c r="E3" s="19" t="s">
        <v>8</v>
      </c>
    </row>
    <row r="4" spans="1:5" ht="15.75">
      <c r="A4" s="19">
        <v>2</v>
      </c>
      <c r="B4" s="19">
        <v>3</v>
      </c>
      <c r="C4" s="19">
        <v>4</v>
      </c>
      <c r="D4" s="19">
        <v>5</v>
      </c>
      <c r="E4" s="19">
        <v>8</v>
      </c>
    </row>
    <row r="5" spans="1:5" ht="25.5">
      <c r="A5" s="20" t="s">
        <v>65</v>
      </c>
      <c r="B5" s="21" t="s">
        <v>628</v>
      </c>
      <c r="C5" s="22">
        <v>118885767</v>
      </c>
      <c r="D5" s="22">
        <v>120371161</v>
      </c>
      <c r="E5" s="22">
        <v>120371161</v>
      </c>
    </row>
    <row r="6" spans="1:5" ht="25.5">
      <c r="A6" s="20" t="s">
        <v>1</v>
      </c>
      <c r="B6" s="21" t="s">
        <v>629</v>
      </c>
      <c r="C6" s="22">
        <v>70111370</v>
      </c>
      <c r="D6" s="22">
        <v>74153612</v>
      </c>
      <c r="E6" s="22">
        <v>74153612</v>
      </c>
    </row>
    <row r="7" spans="1:5" ht="38.25">
      <c r="A7" s="20" t="s">
        <v>2</v>
      </c>
      <c r="B7" s="21" t="s">
        <v>630</v>
      </c>
      <c r="C7" s="22">
        <v>170477634</v>
      </c>
      <c r="D7" s="22">
        <v>182641226</v>
      </c>
      <c r="E7" s="22">
        <v>182641226</v>
      </c>
    </row>
    <row r="8" spans="1:5" ht="25.5">
      <c r="A8" s="20" t="s">
        <v>3</v>
      </c>
      <c r="B8" s="21" t="s">
        <v>631</v>
      </c>
      <c r="C8" s="22">
        <v>3369840</v>
      </c>
      <c r="D8" s="22">
        <v>4747700</v>
      </c>
      <c r="E8" s="22">
        <v>4747700</v>
      </c>
    </row>
    <row r="9" spans="1:5" ht="25.5">
      <c r="A9" s="20" t="s">
        <v>632</v>
      </c>
      <c r="B9" s="21" t="s">
        <v>633</v>
      </c>
      <c r="C9" s="22">
        <v>11630089</v>
      </c>
      <c r="D9" s="22">
        <v>34433508</v>
      </c>
      <c r="E9" s="22">
        <v>34433508</v>
      </c>
    </row>
    <row r="10" spans="1:5" ht="25.5">
      <c r="A10" s="20" t="s">
        <v>71</v>
      </c>
      <c r="B10" s="21" t="s">
        <v>634</v>
      </c>
      <c r="C10" s="22">
        <v>374474700</v>
      </c>
      <c r="D10" s="22">
        <v>416347207</v>
      </c>
      <c r="E10" s="22">
        <v>416347207</v>
      </c>
    </row>
    <row r="11" spans="1:5" ht="25.5">
      <c r="A11" s="20" t="s">
        <v>28</v>
      </c>
      <c r="B11" s="21" t="s">
        <v>29</v>
      </c>
      <c r="C11" s="22">
        <v>74171656</v>
      </c>
      <c r="D11" s="22">
        <v>214931206</v>
      </c>
      <c r="E11" s="22">
        <v>214931206</v>
      </c>
    </row>
    <row r="12" spans="1:5">
      <c r="A12" s="20" t="s">
        <v>149</v>
      </c>
      <c r="B12" s="21" t="s">
        <v>635</v>
      </c>
      <c r="C12" s="22">
        <v>0</v>
      </c>
      <c r="D12" s="22">
        <v>0</v>
      </c>
      <c r="E12" s="22">
        <v>2028270</v>
      </c>
    </row>
    <row r="13" spans="1:5">
      <c r="A13" s="20" t="s">
        <v>578</v>
      </c>
      <c r="B13" s="21" t="s">
        <v>636</v>
      </c>
      <c r="C13" s="22">
        <v>0</v>
      </c>
      <c r="D13" s="22">
        <v>0</v>
      </c>
      <c r="E13" s="22">
        <v>144000</v>
      </c>
    </row>
    <row r="14" spans="1:5">
      <c r="A14" s="20" t="s">
        <v>153</v>
      </c>
      <c r="B14" s="21" t="s">
        <v>637</v>
      </c>
      <c r="C14" s="22">
        <v>0</v>
      </c>
      <c r="D14" s="22">
        <v>0</v>
      </c>
      <c r="E14" s="22">
        <v>212758936</v>
      </c>
    </row>
    <row r="15" spans="1:5" ht="25.5">
      <c r="A15" s="23" t="s">
        <v>30</v>
      </c>
      <c r="B15" s="24" t="s">
        <v>31</v>
      </c>
      <c r="C15" s="25">
        <v>448646356</v>
      </c>
      <c r="D15" s="25">
        <v>631278413</v>
      </c>
      <c r="E15" s="25">
        <v>631278413</v>
      </c>
    </row>
    <row r="16" spans="1:5" ht="25.5">
      <c r="A16" s="20" t="s">
        <v>11</v>
      </c>
      <c r="B16" s="21" t="s">
        <v>638</v>
      </c>
      <c r="C16" s="22">
        <v>0</v>
      </c>
      <c r="D16" s="22">
        <v>30202252</v>
      </c>
      <c r="E16" s="22">
        <v>30202252</v>
      </c>
    </row>
    <row r="17" spans="1:5" ht="25.5">
      <c r="A17" s="20" t="s">
        <v>639</v>
      </c>
      <c r="B17" s="21" t="s">
        <v>640</v>
      </c>
      <c r="C17" s="22">
        <v>0</v>
      </c>
      <c r="D17" s="22">
        <v>135000000</v>
      </c>
      <c r="E17" s="22">
        <v>135000000</v>
      </c>
    </row>
    <row r="18" spans="1:5" ht="25.5">
      <c r="A18" s="20" t="s">
        <v>641</v>
      </c>
      <c r="B18" s="21" t="s">
        <v>642</v>
      </c>
      <c r="C18" s="22">
        <v>0</v>
      </c>
      <c r="D18" s="22">
        <v>0</v>
      </c>
      <c r="E18" s="22">
        <v>135000000</v>
      </c>
    </row>
    <row r="19" spans="1:5" ht="25.5">
      <c r="A19" s="23" t="s">
        <v>643</v>
      </c>
      <c r="B19" s="24" t="s">
        <v>644</v>
      </c>
      <c r="C19" s="25">
        <v>0</v>
      </c>
      <c r="D19" s="25">
        <v>165202252</v>
      </c>
      <c r="E19" s="25">
        <v>165202252</v>
      </c>
    </row>
    <row r="20" spans="1:5">
      <c r="A20" s="20" t="s">
        <v>591</v>
      </c>
      <c r="B20" s="21" t="s">
        <v>645</v>
      </c>
      <c r="C20" s="22">
        <v>55000000</v>
      </c>
      <c r="D20" s="22">
        <v>42810802</v>
      </c>
      <c r="E20" s="22">
        <v>42810802</v>
      </c>
    </row>
    <row r="21" spans="1:5" ht="25.5">
      <c r="A21" s="20" t="s">
        <v>599</v>
      </c>
      <c r="B21" s="21" t="s">
        <v>646</v>
      </c>
      <c r="C21" s="22">
        <v>0</v>
      </c>
      <c r="D21" s="22">
        <v>0</v>
      </c>
      <c r="E21" s="22">
        <v>42810802</v>
      </c>
    </row>
    <row r="22" spans="1:5">
      <c r="A22" s="20" t="s">
        <v>647</v>
      </c>
      <c r="B22" s="21" t="s">
        <v>648</v>
      </c>
      <c r="C22" s="22">
        <v>4300000</v>
      </c>
      <c r="D22" s="22">
        <v>4784934</v>
      </c>
      <c r="E22" s="22">
        <v>4784934</v>
      </c>
    </row>
    <row r="23" spans="1:5" ht="25.5">
      <c r="A23" s="20" t="s">
        <v>649</v>
      </c>
      <c r="B23" s="21" t="s">
        <v>650</v>
      </c>
      <c r="C23" s="22">
        <v>0</v>
      </c>
      <c r="D23" s="22">
        <v>0</v>
      </c>
      <c r="E23" s="22">
        <v>4784934</v>
      </c>
    </row>
    <row r="24" spans="1:5" ht="25.5">
      <c r="A24" s="20" t="s">
        <v>458</v>
      </c>
      <c r="B24" s="21" t="s">
        <v>651</v>
      </c>
      <c r="C24" s="22">
        <v>59300000</v>
      </c>
      <c r="D24" s="22">
        <v>47595736</v>
      </c>
      <c r="E24" s="22">
        <v>47595736</v>
      </c>
    </row>
    <row r="25" spans="1:5">
      <c r="A25" s="20" t="s">
        <v>652</v>
      </c>
      <c r="B25" s="21" t="s">
        <v>653</v>
      </c>
      <c r="C25" s="22">
        <v>100000</v>
      </c>
      <c r="D25" s="22">
        <v>945160</v>
      </c>
      <c r="E25" s="22">
        <v>945160</v>
      </c>
    </row>
    <row r="26" spans="1:5">
      <c r="A26" s="20" t="s">
        <v>88</v>
      </c>
      <c r="B26" s="21" t="s">
        <v>654</v>
      </c>
      <c r="C26" s="22">
        <v>0</v>
      </c>
      <c r="D26" s="22">
        <v>0</v>
      </c>
      <c r="E26" s="22">
        <v>20590</v>
      </c>
    </row>
    <row r="27" spans="1:5">
      <c r="A27" s="20" t="s">
        <v>655</v>
      </c>
      <c r="B27" s="21" t="s">
        <v>656</v>
      </c>
      <c r="C27" s="22">
        <v>0</v>
      </c>
      <c r="D27" s="22">
        <v>0</v>
      </c>
      <c r="E27" s="22">
        <v>919570</v>
      </c>
    </row>
    <row r="28" spans="1:5" ht="25.5">
      <c r="A28" s="23" t="s">
        <v>94</v>
      </c>
      <c r="B28" s="24" t="s">
        <v>657</v>
      </c>
      <c r="C28" s="25">
        <v>59400000</v>
      </c>
      <c r="D28" s="25">
        <v>48540896</v>
      </c>
      <c r="E28" s="25">
        <v>48540896</v>
      </c>
    </row>
    <row r="29" spans="1:5">
      <c r="A29" s="20" t="s">
        <v>96</v>
      </c>
      <c r="B29" s="21" t="s">
        <v>519</v>
      </c>
      <c r="C29" s="22">
        <v>6500000</v>
      </c>
      <c r="D29" s="22">
        <v>4342834</v>
      </c>
      <c r="E29" s="22">
        <v>4249969</v>
      </c>
    </row>
    <row r="30" spans="1:5">
      <c r="A30" s="20" t="s">
        <v>173</v>
      </c>
      <c r="B30" s="21" t="s">
        <v>174</v>
      </c>
      <c r="C30" s="22">
        <v>3000000</v>
      </c>
      <c r="D30" s="22">
        <v>16730816</v>
      </c>
      <c r="E30" s="22">
        <v>16823681</v>
      </c>
    </row>
    <row r="31" spans="1:5" ht="25.5">
      <c r="A31" s="20" t="s">
        <v>511</v>
      </c>
      <c r="B31" s="21" t="s">
        <v>520</v>
      </c>
      <c r="C31" s="22">
        <v>0</v>
      </c>
      <c r="D31" s="22">
        <v>0</v>
      </c>
      <c r="E31" s="22">
        <v>7552132</v>
      </c>
    </row>
    <row r="32" spans="1:5" ht="25.5">
      <c r="A32" s="20" t="s">
        <v>23</v>
      </c>
      <c r="B32" s="21" t="s">
        <v>465</v>
      </c>
      <c r="C32" s="22">
        <v>1850000</v>
      </c>
      <c r="D32" s="22">
        <v>2106413</v>
      </c>
      <c r="E32" s="22">
        <v>2106413</v>
      </c>
    </row>
    <row r="33" spans="1:5">
      <c r="A33" s="20" t="s">
        <v>24</v>
      </c>
      <c r="B33" s="21" t="s">
        <v>466</v>
      </c>
      <c r="C33" s="22">
        <v>0</v>
      </c>
      <c r="D33" s="22">
        <v>0</v>
      </c>
      <c r="E33" s="22">
        <v>1421125</v>
      </c>
    </row>
    <row r="34" spans="1:5">
      <c r="A34" s="20" t="s">
        <v>460</v>
      </c>
      <c r="B34" s="21" t="s">
        <v>535</v>
      </c>
      <c r="C34" s="22">
        <v>17000000</v>
      </c>
      <c r="D34" s="22">
        <v>971630</v>
      </c>
      <c r="E34" s="22">
        <v>971630</v>
      </c>
    </row>
    <row r="35" spans="1:5">
      <c r="A35" s="20" t="s">
        <v>167</v>
      </c>
      <c r="B35" s="21" t="s">
        <v>658</v>
      </c>
      <c r="C35" s="22">
        <v>3500000</v>
      </c>
      <c r="D35" s="22">
        <v>3183129</v>
      </c>
      <c r="E35" s="22">
        <v>3183129</v>
      </c>
    </row>
    <row r="36" spans="1:5">
      <c r="A36" s="20" t="s">
        <v>169</v>
      </c>
      <c r="B36" s="21" t="s">
        <v>521</v>
      </c>
      <c r="C36" s="22">
        <v>3400000</v>
      </c>
      <c r="D36" s="22">
        <v>6224878</v>
      </c>
      <c r="E36" s="22">
        <v>6224878</v>
      </c>
    </row>
    <row r="37" spans="1:5" ht="25.5">
      <c r="A37" s="20" t="s">
        <v>32</v>
      </c>
      <c r="B37" s="21" t="s">
        <v>33</v>
      </c>
      <c r="C37" s="22">
        <v>0</v>
      </c>
      <c r="D37" s="22">
        <v>408726</v>
      </c>
      <c r="E37" s="22">
        <v>408726</v>
      </c>
    </row>
    <row r="38" spans="1:5" ht="25.5">
      <c r="A38" s="20" t="s">
        <v>34</v>
      </c>
      <c r="B38" s="21" t="s">
        <v>35</v>
      </c>
      <c r="C38" s="22">
        <v>0</v>
      </c>
      <c r="D38" s="22">
        <v>408726</v>
      </c>
      <c r="E38" s="22">
        <v>408726</v>
      </c>
    </row>
    <row r="39" spans="1:5">
      <c r="A39" s="20" t="s">
        <v>175</v>
      </c>
      <c r="B39" s="21" t="s">
        <v>176</v>
      </c>
      <c r="C39" s="22">
        <v>0</v>
      </c>
      <c r="D39" s="22">
        <v>525724</v>
      </c>
      <c r="E39" s="22">
        <v>525724</v>
      </c>
    </row>
    <row r="40" spans="1:5">
      <c r="A40" s="20" t="s">
        <v>469</v>
      </c>
      <c r="B40" s="21" t="s">
        <v>470</v>
      </c>
      <c r="C40" s="22">
        <v>0</v>
      </c>
      <c r="D40" s="22">
        <v>0</v>
      </c>
      <c r="E40" s="22">
        <v>104252</v>
      </c>
    </row>
    <row r="41" spans="1:5" ht="38.25">
      <c r="A41" s="23" t="s">
        <v>36</v>
      </c>
      <c r="B41" s="24" t="s">
        <v>37</v>
      </c>
      <c r="C41" s="25">
        <v>35250000</v>
      </c>
      <c r="D41" s="25">
        <v>34494150</v>
      </c>
      <c r="E41" s="25">
        <v>34494150</v>
      </c>
    </row>
    <row r="42" spans="1:5">
      <c r="A42" s="20" t="s">
        <v>659</v>
      </c>
      <c r="B42" s="21" t="s">
        <v>660</v>
      </c>
      <c r="C42" s="22">
        <v>0</v>
      </c>
      <c r="D42" s="22">
        <v>0</v>
      </c>
      <c r="E42" s="22">
        <v>0</v>
      </c>
    </row>
    <row r="43" spans="1:5" ht="25.5">
      <c r="A43" s="23" t="s">
        <v>661</v>
      </c>
      <c r="B43" s="24" t="s">
        <v>662</v>
      </c>
      <c r="C43" s="25">
        <v>0</v>
      </c>
      <c r="D43" s="25">
        <v>0</v>
      </c>
      <c r="E43" s="25">
        <v>0</v>
      </c>
    </row>
    <row r="44" spans="1:5" ht="38.25">
      <c r="A44" s="20" t="s">
        <v>471</v>
      </c>
      <c r="B44" s="21" t="s">
        <v>472</v>
      </c>
      <c r="C44" s="22">
        <v>0</v>
      </c>
      <c r="D44" s="22">
        <v>20700</v>
      </c>
      <c r="E44" s="22">
        <v>20700</v>
      </c>
    </row>
    <row r="45" spans="1:5">
      <c r="A45" s="20" t="s">
        <v>663</v>
      </c>
      <c r="B45" s="21" t="s">
        <v>664</v>
      </c>
      <c r="C45" s="22">
        <v>0</v>
      </c>
      <c r="D45" s="22">
        <v>0</v>
      </c>
      <c r="E45" s="22">
        <v>20700</v>
      </c>
    </row>
    <row r="46" spans="1:5" ht="25.5">
      <c r="A46" s="20" t="s">
        <v>473</v>
      </c>
      <c r="B46" s="21" t="s">
        <v>474</v>
      </c>
      <c r="C46" s="22">
        <v>0</v>
      </c>
      <c r="D46" s="22">
        <v>1000000</v>
      </c>
      <c r="E46" s="22">
        <v>1000000</v>
      </c>
    </row>
    <row r="47" spans="1:5">
      <c r="A47" s="20" t="s">
        <v>665</v>
      </c>
      <c r="B47" s="21" t="s">
        <v>666</v>
      </c>
      <c r="C47" s="22">
        <v>0</v>
      </c>
      <c r="D47" s="22">
        <v>0</v>
      </c>
      <c r="E47" s="22">
        <v>1000000</v>
      </c>
    </row>
    <row r="48" spans="1:5" ht="25.5">
      <c r="A48" s="23" t="s">
        <v>475</v>
      </c>
      <c r="B48" s="24" t="s">
        <v>476</v>
      </c>
      <c r="C48" s="25">
        <v>0</v>
      </c>
      <c r="D48" s="25">
        <v>1020700</v>
      </c>
      <c r="E48" s="25">
        <v>1020700</v>
      </c>
    </row>
    <row r="49" spans="1:5" ht="25.5">
      <c r="A49" s="23" t="s">
        <v>38</v>
      </c>
      <c r="B49" s="24" t="s">
        <v>39</v>
      </c>
      <c r="C49" s="25">
        <v>543296356</v>
      </c>
      <c r="D49" s="25">
        <v>880536411</v>
      </c>
      <c r="E49" s="25">
        <v>880536411</v>
      </c>
    </row>
    <row r="50" spans="1:5">
      <c r="A50" s="12"/>
      <c r="B50" s="13"/>
      <c r="C50" s="14"/>
      <c r="D50" s="14"/>
      <c r="E50" s="14"/>
    </row>
    <row r="51" spans="1:5" ht="25.5">
      <c r="A51" s="12" t="s">
        <v>1</v>
      </c>
      <c r="B51" s="13" t="s">
        <v>667</v>
      </c>
      <c r="C51" s="14">
        <v>0</v>
      </c>
      <c r="D51" s="14">
        <v>152747843</v>
      </c>
      <c r="E51" s="14">
        <v>152747843</v>
      </c>
    </row>
    <row r="52" spans="1:5" ht="25.5">
      <c r="A52" s="12" t="s">
        <v>3</v>
      </c>
      <c r="B52" s="13" t="s">
        <v>668</v>
      </c>
      <c r="C52" s="14">
        <v>0</v>
      </c>
      <c r="D52" s="14">
        <v>152747843</v>
      </c>
      <c r="E52" s="14">
        <v>152747843</v>
      </c>
    </row>
    <row r="53" spans="1:5" ht="25.5">
      <c r="A53" s="12" t="s">
        <v>43</v>
      </c>
      <c r="B53" s="13" t="s">
        <v>44</v>
      </c>
      <c r="C53" s="14">
        <v>0</v>
      </c>
      <c r="D53" s="14">
        <v>319414185</v>
      </c>
      <c r="E53" s="14">
        <v>319414185</v>
      </c>
    </row>
    <row r="54" spans="1:5">
      <c r="A54" s="12" t="s">
        <v>45</v>
      </c>
      <c r="B54" s="13" t="s">
        <v>46</v>
      </c>
      <c r="C54" s="14">
        <v>0</v>
      </c>
      <c r="D54" s="14">
        <v>319414185</v>
      </c>
      <c r="E54" s="14">
        <v>319414185</v>
      </c>
    </row>
    <row r="55" spans="1:5" ht="25.5">
      <c r="A55" s="12" t="s">
        <v>73</v>
      </c>
      <c r="B55" s="13" t="s">
        <v>669</v>
      </c>
      <c r="C55" s="14">
        <v>0</v>
      </c>
      <c r="D55" s="14">
        <v>25820324</v>
      </c>
      <c r="E55" s="14">
        <v>25820324</v>
      </c>
    </row>
    <row r="56" spans="1:5" ht="25.5">
      <c r="A56" s="12" t="s">
        <v>47</v>
      </c>
      <c r="B56" s="13" t="s">
        <v>48</v>
      </c>
      <c r="C56" s="14">
        <v>0</v>
      </c>
      <c r="D56" s="14">
        <v>497982352</v>
      </c>
      <c r="E56" s="14">
        <v>497982352</v>
      </c>
    </row>
    <row r="57" spans="1:5" ht="25.5">
      <c r="A57" s="15" t="s">
        <v>28</v>
      </c>
      <c r="B57" s="16" t="s">
        <v>49</v>
      </c>
      <c r="C57" s="17">
        <v>0</v>
      </c>
      <c r="D57" s="17">
        <v>497982352</v>
      </c>
      <c r="E57" s="17">
        <v>497982352</v>
      </c>
    </row>
    <row r="58" spans="1:5">
      <c r="A58" s="12"/>
      <c r="B58" s="13"/>
      <c r="C58" s="14"/>
      <c r="D58" s="14"/>
      <c r="E58" s="14"/>
    </row>
    <row r="59" spans="1:5">
      <c r="A59" s="15"/>
      <c r="B59" s="16" t="s">
        <v>172</v>
      </c>
      <c r="C59" s="17">
        <f>C57+C49</f>
        <v>543296356</v>
      </c>
      <c r="D59" s="17">
        <f>D57+D49</f>
        <v>1378518763</v>
      </c>
      <c r="E59" s="17">
        <f>E57+E49</f>
        <v>1378518763</v>
      </c>
    </row>
    <row r="61" spans="1:5" ht="18" customHeight="1">
      <c r="A61" s="45" t="s">
        <v>546</v>
      </c>
      <c r="B61" s="46"/>
      <c r="C61" s="46"/>
      <c r="D61" s="46"/>
      <c r="E61" s="46"/>
    </row>
    <row r="62" spans="1:5" ht="30">
      <c r="A62" s="3" t="s">
        <v>4</v>
      </c>
      <c r="B62" s="3" t="s">
        <v>5</v>
      </c>
      <c r="C62" s="3" t="s">
        <v>6</v>
      </c>
      <c r="D62" s="3" t="s">
        <v>7</v>
      </c>
      <c r="E62" s="3" t="s">
        <v>8</v>
      </c>
    </row>
    <row r="63" spans="1:5" ht="15">
      <c r="A63" s="3">
        <v>2</v>
      </c>
      <c r="B63" s="3">
        <v>3</v>
      </c>
      <c r="C63" s="3">
        <v>4</v>
      </c>
      <c r="D63" s="3">
        <v>5</v>
      </c>
      <c r="E63" s="3">
        <v>8</v>
      </c>
    </row>
    <row r="64" spans="1:5" ht="25.5">
      <c r="A64" s="12" t="s">
        <v>28</v>
      </c>
      <c r="B64" s="13" t="s">
        <v>29</v>
      </c>
      <c r="C64" s="14">
        <v>0</v>
      </c>
      <c r="D64" s="14">
        <v>789634</v>
      </c>
      <c r="E64" s="14">
        <v>789634</v>
      </c>
    </row>
    <row r="65" spans="1:5" ht="25.5">
      <c r="A65" s="12" t="s">
        <v>9</v>
      </c>
      <c r="B65" s="13" t="s">
        <v>464</v>
      </c>
      <c r="C65" s="14">
        <v>0</v>
      </c>
      <c r="D65" s="14">
        <v>0</v>
      </c>
      <c r="E65" s="14">
        <v>789634</v>
      </c>
    </row>
    <row r="66" spans="1:5" ht="38.25">
      <c r="A66" s="15" t="s">
        <v>30</v>
      </c>
      <c r="B66" s="16" t="s">
        <v>31</v>
      </c>
      <c r="C66" s="17">
        <v>0</v>
      </c>
      <c r="D66" s="17">
        <v>789634</v>
      </c>
      <c r="E66" s="17">
        <v>789634</v>
      </c>
    </row>
    <row r="67" spans="1:5">
      <c r="A67" s="12" t="s">
        <v>173</v>
      </c>
      <c r="B67" s="13" t="s">
        <v>174</v>
      </c>
      <c r="C67" s="14">
        <v>600000</v>
      </c>
      <c r="D67" s="14">
        <v>600000</v>
      </c>
      <c r="E67" s="14">
        <v>5000</v>
      </c>
    </row>
    <row r="68" spans="1:5" ht="25.5">
      <c r="A68" s="12" t="s">
        <v>23</v>
      </c>
      <c r="B68" s="13" t="s">
        <v>465</v>
      </c>
      <c r="C68" s="14">
        <v>0</v>
      </c>
      <c r="D68" s="14">
        <v>0</v>
      </c>
      <c r="E68" s="14">
        <v>420487</v>
      </c>
    </row>
    <row r="69" spans="1:5">
      <c r="A69" s="12" t="s">
        <v>24</v>
      </c>
      <c r="B69" s="13" t="s">
        <v>466</v>
      </c>
      <c r="C69" s="14">
        <v>0</v>
      </c>
      <c r="D69" s="14">
        <v>0</v>
      </c>
      <c r="E69" s="14">
        <v>250016</v>
      </c>
    </row>
    <row r="70" spans="1:5" ht="25.5">
      <c r="A70" s="12" t="s">
        <v>32</v>
      </c>
      <c r="B70" s="13" t="s">
        <v>33</v>
      </c>
      <c r="C70" s="14">
        <v>0</v>
      </c>
      <c r="D70" s="14">
        <v>0</v>
      </c>
      <c r="E70" s="14">
        <v>595</v>
      </c>
    </row>
    <row r="71" spans="1:5" ht="25.5">
      <c r="A71" s="12" t="s">
        <v>467</v>
      </c>
      <c r="B71" s="13" t="s">
        <v>468</v>
      </c>
      <c r="C71" s="14">
        <v>0</v>
      </c>
      <c r="D71" s="14">
        <v>0</v>
      </c>
      <c r="E71" s="14">
        <v>24</v>
      </c>
    </row>
    <row r="72" spans="1:5" ht="25.5">
      <c r="A72" s="12" t="s">
        <v>34</v>
      </c>
      <c r="B72" s="13" t="s">
        <v>35</v>
      </c>
      <c r="C72" s="14">
        <v>0</v>
      </c>
      <c r="D72" s="14">
        <v>0</v>
      </c>
      <c r="E72" s="14">
        <v>595</v>
      </c>
    </row>
    <row r="73" spans="1:5" ht="25.5">
      <c r="A73" s="12" t="s">
        <v>175</v>
      </c>
      <c r="B73" s="13" t="s">
        <v>176</v>
      </c>
      <c r="C73" s="14">
        <v>0</v>
      </c>
      <c r="D73" s="14">
        <v>0</v>
      </c>
      <c r="E73" s="14">
        <v>28579</v>
      </c>
    </row>
    <row r="74" spans="1:5">
      <c r="A74" s="12" t="s">
        <v>469</v>
      </c>
      <c r="B74" s="13" t="s">
        <v>470</v>
      </c>
      <c r="C74" s="14">
        <v>0</v>
      </c>
      <c r="D74" s="14">
        <v>0</v>
      </c>
      <c r="E74" s="14">
        <v>26183</v>
      </c>
    </row>
    <row r="75" spans="1:5" ht="38.25">
      <c r="A75" s="15" t="s">
        <v>36</v>
      </c>
      <c r="B75" s="16" t="s">
        <v>37</v>
      </c>
      <c r="C75" s="17">
        <v>600000</v>
      </c>
      <c r="D75" s="17">
        <v>600000</v>
      </c>
      <c r="E75" s="17">
        <v>454661</v>
      </c>
    </row>
    <row r="76" spans="1:5" ht="15.75" customHeight="1">
      <c r="A76" s="12" t="s">
        <v>471</v>
      </c>
      <c r="B76" s="13" t="s">
        <v>472</v>
      </c>
      <c r="C76" s="14">
        <v>0</v>
      </c>
      <c r="D76" s="14">
        <v>100000</v>
      </c>
      <c r="E76" s="14">
        <v>0</v>
      </c>
    </row>
    <row r="77" spans="1:5" ht="25.5">
      <c r="A77" s="12" t="s">
        <v>473</v>
      </c>
      <c r="B77" s="13" t="s">
        <v>474</v>
      </c>
      <c r="C77" s="14">
        <v>6457040</v>
      </c>
      <c r="D77" s="14">
        <v>3452440</v>
      </c>
      <c r="E77" s="14">
        <v>0</v>
      </c>
    </row>
    <row r="78" spans="1:5" ht="25.5">
      <c r="A78" s="15" t="s">
        <v>475</v>
      </c>
      <c r="B78" s="16" t="s">
        <v>476</v>
      </c>
      <c r="C78" s="17">
        <v>6457040</v>
      </c>
      <c r="D78" s="17">
        <v>3552440</v>
      </c>
      <c r="E78" s="17">
        <v>0</v>
      </c>
    </row>
    <row r="79" spans="1:5" ht="25.5">
      <c r="A79" s="15" t="s">
        <v>38</v>
      </c>
      <c r="B79" s="16" t="s">
        <v>39</v>
      </c>
      <c r="C79" s="17">
        <v>7057040</v>
      </c>
      <c r="D79" s="17">
        <v>4942074</v>
      </c>
      <c r="E79" s="17">
        <v>1244295</v>
      </c>
    </row>
    <row r="80" spans="1:5">
      <c r="A80" s="2"/>
      <c r="B80" s="1"/>
      <c r="C80" s="4"/>
      <c r="D80" s="4"/>
      <c r="E80" s="4"/>
    </row>
    <row r="81" spans="1:5" ht="25.5">
      <c r="A81" s="12" t="s">
        <v>43</v>
      </c>
      <c r="B81" s="13" t="s">
        <v>44</v>
      </c>
      <c r="C81" s="14">
        <v>0</v>
      </c>
      <c r="D81" s="14">
        <v>139209</v>
      </c>
      <c r="E81" s="14">
        <v>139209</v>
      </c>
    </row>
    <row r="82" spans="1:5">
      <c r="A82" s="12" t="s">
        <v>45</v>
      </c>
      <c r="B82" s="13" t="s">
        <v>46</v>
      </c>
      <c r="C82" s="14">
        <v>0</v>
      </c>
      <c r="D82" s="14">
        <v>139209</v>
      </c>
      <c r="E82" s="14">
        <v>139209</v>
      </c>
    </row>
    <row r="83" spans="1:5">
      <c r="A83" s="12" t="s">
        <v>75</v>
      </c>
      <c r="B83" s="13" t="s">
        <v>177</v>
      </c>
      <c r="C83" s="14">
        <v>99565288</v>
      </c>
      <c r="D83" s="14">
        <v>93562500</v>
      </c>
      <c r="E83" s="14">
        <v>93561962</v>
      </c>
    </row>
    <row r="84" spans="1:5" ht="25.5">
      <c r="A84" s="12" t="s">
        <v>47</v>
      </c>
      <c r="B84" s="13" t="s">
        <v>48</v>
      </c>
      <c r="C84" s="14">
        <v>99565288</v>
      </c>
      <c r="D84" s="14">
        <v>93701709</v>
      </c>
      <c r="E84" s="14">
        <v>93701171</v>
      </c>
    </row>
    <row r="85" spans="1:5" ht="25.5">
      <c r="A85" s="15" t="s">
        <v>28</v>
      </c>
      <c r="B85" s="16" t="s">
        <v>49</v>
      </c>
      <c r="C85" s="17">
        <v>99565288</v>
      </c>
      <c r="D85" s="17">
        <v>93701709</v>
      </c>
      <c r="E85" s="17">
        <v>93701171</v>
      </c>
    </row>
    <row r="87" spans="1:5">
      <c r="B87" s="10" t="s">
        <v>172</v>
      </c>
      <c r="C87" s="9">
        <f>C79+C85</f>
        <v>106622328</v>
      </c>
      <c r="D87" s="9">
        <f>D79+D85</f>
        <v>98643783</v>
      </c>
      <c r="E87" s="9">
        <f>E79+E85</f>
        <v>94945466</v>
      </c>
    </row>
    <row r="89" spans="1:5" ht="18" customHeight="1">
      <c r="A89" s="45" t="s">
        <v>547</v>
      </c>
      <c r="B89" s="46"/>
      <c r="C89" s="46"/>
      <c r="D89" s="46"/>
      <c r="E89" s="46"/>
    </row>
    <row r="90" spans="1:5" ht="30">
      <c r="A90" s="3" t="s">
        <v>4</v>
      </c>
      <c r="B90" s="3" t="s">
        <v>5</v>
      </c>
      <c r="C90" s="3" t="s">
        <v>6</v>
      </c>
      <c r="D90" s="3" t="s">
        <v>7</v>
      </c>
      <c r="E90" s="3" t="s">
        <v>8</v>
      </c>
    </row>
    <row r="91" spans="1:5" ht="15">
      <c r="A91" s="3">
        <v>2</v>
      </c>
      <c r="B91" s="3">
        <v>3</v>
      </c>
      <c r="C91" s="3">
        <v>4</v>
      </c>
      <c r="D91" s="3">
        <v>5</v>
      </c>
      <c r="E91" s="3">
        <v>10</v>
      </c>
    </row>
    <row r="92" spans="1:5">
      <c r="A92" s="12" t="s">
        <v>96</v>
      </c>
      <c r="B92" s="13" t="s">
        <v>519</v>
      </c>
      <c r="C92" s="14">
        <v>700000</v>
      </c>
      <c r="D92" s="14">
        <v>700000</v>
      </c>
      <c r="E92" s="14">
        <v>0</v>
      </c>
    </row>
    <row r="93" spans="1:5">
      <c r="A93" s="12" t="s">
        <v>173</v>
      </c>
      <c r="B93" s="13" t="s">
        <v>174</v>
      </c>
      <c r="C93" s="14">
        <v>0</v>
      </c>
      <c r="D93" s="14">
        <v>0</v>
      </c>
      <c r="E93" s="14">
        <v>831626</v>
      </c>
    </row>
    <row r="94" spans="1:5" ht="25.5">
      <c r="A94" s="12" t="s">
        <v>511</v>
      </c>
      <c r="B94" s="13" t="s">
        <v>520</v>
      </c>
      <c r="C94" s="14">
        <v>0</v>
      </c>
      <c r="D94" s="14">
        <v>0</v>
      </c>
      <c r="E94" s="14">
        <v>148205</v>
      </c>
    </row>
    <row r="95" spans="1:5">
      <c r="A95" s="12" t="s">
        <v>169</v>
      </c>
      <c r="B95" s="13" t="s">
        <v>521</v>
      </c>
      <c r="C95" s="14">
        <v>95000</v>
      </c>
      <c r="D95" s="14">
        <v>95000</v>
      </c>
      <c r="E95" s="14">
        <v>66747</v>
      </c>
    </row>
    <row r="96" spans="1:5" ht="25.5">
      <c r="A96" s="12" t="s">
        <v>522</v>
      </c>
      <c r="B96" s="13" t="s">
        <v>523</v>
      </c>
      <c r="C96" s="14">
        <v>0</v>
      </c>
      <c r="D96" s="14">
        <v>0</v>
      </c>
      <c r="E96" s="14">
        <v>14</v>
      </c>
    </row>
    <row r="97" spans="1:5" ht="25.5">
      <c r="A97" s="12" t="s">
        <v>32</v>
      </c>
      <c r="B97" s="13" t="s">
        <v>33</v>
      </c>
      <c r="C97" s="14">
        <v>0</v>
      </c>
      <c r="D97" s="14">
        <v>0</v>
      </c>
      <c r="E97" s="14">
        <v>60</v>
      </c>
    </row>
    <row r="98" spans="1:5" ht="25.5">
      <c r="A98" s="12" t="s">
        <v>34</v>
      </c>
      <c r="B98" s="13" t="s">
        <v>35</v>
      </c>
      <c r="C98" s="14">
        <v>0</v>
      </c>
      <c r="D98" s="14">
        <v>0</v>
      </c>
      <c r="E98" s="14">
        <v>74</v>
      </c>
    </row>
    <row r="99" spans="1:5" ht="25.5">
      <c r="A99" s="12" t="s">
        <v>175</v>
      </c>
      <c r="B99" s="13" t="s">
        <v>176</v>
      </c>
      <c r="C99" s="14">
        <v>0</v>
      </c>
      <c r="D99" s="14">
        <v>0</v>
      </c>
      <c r="E99" s="14">
        <v>117447</v>
      </c>
    </row>
    <row r="100" spans="1:5" ht="38.25">
      <c r="A100" s="15" t="s">
        <v>36</v>
      </c>
      <c r="B100" s="16" t="s">
        <v>37</v>
      </c>
      <c r="C100" s="17">
        <v>795000</v>
      </c>
      <c r="D100" s="17">
        <v>795000</v>
      </c>
      <c r="E100" s="17">
        <v>1015894</v>
      </c>
    </row>
    <row r="101" spans="1:5" ht="25.5">
      <c r="A101" s="15" t="s">
        <v>38</v>
      </c>
      <c r="B101" s="16" t="s">
        <v>39</v>
      </c>
      <c r="C101" s="17">
        <v>795000</v>
      </c>
      <c r="D101" s="17">
        <v>795000</v>
      </c>
      <c r="E101" s="17">
        <v>1015894</v>
      </c>
    </row>
    <row r="103" spans="1:5" ht="25.5">
      <c r="A103" s="12" t="s">
        <v>43</v>
      </c>
      <c r="B103" s="13" t="s">
        <v>44</v>
      </c>
      <c r="C103" s="14">
        <v>0</v>
      </c>
      <c r="D103" s="14">
        <v>141872</v>
      </c>
      <c r="E103" s="14">
        <v>141872</v>
      </c>
    </row>
    <row r="104" spans="1:5">
      <c r="A104" s="12" t="s">
        <v>45</v>
      </c>
      <c r="B104" s="13" t="s">
        <v>46</v>
      </c>
      <c r="C104" s="14">
        <v>0</v>
      </c>
      <c r="D104" s="14">
        <v>141872</v>
      </c>
      <c r="E104" s="14">
        <v>141872</v>
      </c>
    </row>
    <row r="105" spans="1:5">
      <c r="A105" s="12" t="s">
        <v>75</v>
      </c>
      <c r="B105" s="13" t="s">
        <v>177</v>
      </c>
      <c r="C105" s="14">
        <v>14515000</v>
      </c>
      <c r="D105" s="14">
        <v>16533757</v>
      </c>
      <c r="E105" s="14">
        <v>12780510</v>
      </c>
    </row>
    <row r="106" spans="1:5" ht="25.5">
      <c r="A106" s="12" t="s">
        <v>47</v>
      </c>
      <c r="B106" s="13" t="s">
        <v>48</v>
      </c>
      <c r="C106" s="14">
        <v>14515000</v>
      </c>
      <c r="D106" s="14">
        <v>16675629</v>
      </c>
      <c r="E106" s="14">
        <v>12922382</v>
      </c>
    </row>
    <row r="107" spans="1:5" ht="25.5">
      <c r="A107" s="15" t="s">
        <v>28</v>
      </c>
      <c r="B107" s="16" t="s">
        <v>49</v>
      </c>
      <c r="C107" s="17">
        <v>14515000</v>
      </c>
      <c r="D107" s="17">
        <v>16675629</v>
      </c>
      <c r="E107" s="17">
        <v>12922382</v>
      </c>
    </row>
    <row r="109" spans="1:5">
      <c r="B109" s="10" t="s">
        <v>172</v>
      </c>
      <c r="C109" s="9">
        <f>C101+C107</f>
        <v>15310000</v>
      </c>
      <c r="D109" s="9">
        <f>D101+D107</f>
        <v>17470629</v>
      </c>
      <c r="E109" s="9">
        <f>E101+E107</f>
        <v>13938276</v>
      </c>
    </row>
    <row r="111" spans="1:5" ht="15" customHeight="1">
      <c r="A111" s="45" t="s">
        <v>548</v>
      </c>
      <c r="B111" s="46"/>
      <c r="C111" s="46"/>
      <c r="D111" s="46"/>
      <c r="E111" s="46"/>
    </row>
    <row r="112" spans="1:5" ht="30">
      <c r="A112" s="3" t="s">
        <v>4</v>
      </c>
      <c r="B112" s="3" t="s">
        <v>5</v>
      </c>
      <c r="C112" s="3" t="s">
        <v>6</v>
      </c>
      <c r="D112" s="3" t="s">
        <v>7</v>
      </c>
      <c r="E112" s="3" t="s">
        <v>8</v>
      </c>
    </row>
    <row r="113" spans="1:5" ht="15">
      <c r="A113" s="3">
        <v>2</v>
      </c>
      <c r="B113" s="3">
        <v>3</v>
      </c>
      <c r="C113" s="3">
        <v>4</v>
      </c>
      <c r="D113" s="3">
        <v>5</v>
      </c>
      <c r="E113" s="3">
        <v>10</v>
      </c>
    </row>
    <row r="114" spans="1:5">
      <c r="A114" s="12" t="s">
        <v>173</v>
      </c>
      <c r="B114" s="13" t="s">
        <v>174</v>
      </c>
      <c r="C114" s="14">
        <v>197000</v>
      </c>
      <c r="D114" s="14">
        <v>358773</v>
      </c>
      <c r="E114" s="14">
        <v>346864</v>
      </c>
    </row>
    <row r="115" spans="1:5">
      <c r="A115" s="12" t="s">
        <v>460</v>
      </c>
      <c r="B115" s="13" t="s">
        <v>535</v>
      </c>
      <c r="C115" s="14">
        <v>0</v>
      </c>
      <c r="D115" s="14">
        <v>87929</v>
      </c>
      <c r="E115" s="14">
        <v>0</v>
      </c>
    </row>
    <row r="116" spans="1:5">
      <c r="A116" s="12" t="s">
        <v>169</v>
      </c>
      <c r="B116" s="13" t="s">
        <v>521</v>
      </c>
      <c r="C116" s="14">
        <v>53000</v>
      </c>
      <c r="D116" s="14">
        <v>116018</v>
      </c>
      <c r="E116" s="14">
        <v>93651</v>
      </c>
    </row>
    <row r="117" spans="1:5" ht="25.5">
      <c r="A117" s="12" t="s">
        <v>522</v>
      </c>
      <c r="B117" s="13" t="s">
        <v>523</v>
      </c>
      <c r="C117" s="14">
        <v>0</v>
      </c>
      <c r="D117" s="14">
        <v>0</v>
      </c>
      <c r="E117" s="14">
        <v>8</v>
      </c>
    </row>
    <row r="118" spans="1:5" ht="25.5">
      <c r="A118" s="12" t="s">
        <v>32</v>
      </c>
      <c r="B118" s="13" t="s">
        <v>33</v>
      </c>
      <c r="C118" s="14">
        <v>0</v>
      </c>
      <c r="D118" s="14">
        <v>0</v>
      </c>
      <c r="E118" s="14">
        <v>34</v>
      </c>
    </row>
    <row r="119" spans="1:5" ht="25.5">
      <c r="A119" s="12" t="s">
        <v>34</v>
      </c>
      <c r="B119" s="13" t="s">
        <v>35</v>
      </c>
      <c r="C119" s="14">
        <v>0</v>
      </c>
      <c r="D119" s="14">
        <v>0</v>
      </c>
      <c r="E119" s="14">
        <v>42</v>
      </c>
    </row>
    <row r="120" spans="1:5" ht="25.5">
      <c r="A120" s="12" t="s">
        <v>175</v>
      </c>
      <c r="B120" s="13" t="s">
        <v>176</v>
      </c>
      <c r="C120" s="14">
        <v>0</v>
      </c>
      <c r="D120" s="14">
        <v>0</v>
      </c>
      <c r="E120" s="14">
        <v>2649</v>
      </c>
    </row>
    <row r="121" spans="1:5" ht="38.25">
      <c r="A121" s="15" t="s">
        <v>36</v>
      </c>
      <c r="B121" s="16" t="s">
        <v>37</v>
      </c>
      <c r="C121" s="17">
        <v>250000</v>
      </c>
      <c r="D121" s="17">
        <v>562720</v>
      </c>
      <c r="E121" s="17">
        <v>443206</v>
      </c>
    </row>
    <row r="122" spans="1:5" ht="25.5">
      <c r="A122" s="15" t="s">
        <v>38</v>
      </c>
      <c r="B122" s="16" t="s">
        <v>39</v>
      </c>
      <c r="C122" s="17">
        <v>250000</v>
      </c>
      <c r="D122" s="17">
        <v>562720</v>
      </c>
      <c r="E122" s="17">
        <v>443206</v>
      </c>
    </row>
    <row r="124" spans="1:5" ht="25.5">
      <c r="A124" s="12" t="s">
        <v>43</v>
      </c>
      <c r="B124" s="13" t="s">
        <v>44</v>
      </c>
      <c r="C124" s="14">
        <v>0</v>
      </c>
      <c r="D124" s="14">
        <v>58624</v>
      </c>
      <c r="E124" s="14">
        <v>58624</v>
      </c>
    </row>
    <row r="125" spans="1:5">
      <c r="A125" s="12" t="s">
        <v>45</v>
      </c>
      <c r="B125" s="13" t="s">
        <v>46</v>
      </c>
      <c r="C125" s="14">
        <v>0</v>
      </c>
      <c r="D125" s="14">
        <v>58624</v>
      </c>
      <c r="E125" s="14">
        <v>58624</v>
      </c>
    </row>
    <row r="126" spans="1:5">
      <c r="A126" s="12" t="s">
        <v>75</v>
      </c>
      <c r="B126" s="13" t="s">
        <v>177</v>
      </c>
      <c r="C126" s="14">
        <v>8311709</v>
      </c>
      <c r="D126" s="14">
        <v>9418901</v>
      </c>
      <c r="E126" s="14">
        <v>8650129</v>
      </c>
    </row>
    <row r="127" spans="1:5" ht="25.5">
      <c r="A127" s="12" t="s">
        <v>47</v>
      </c>
      <c r="B127" s="13" t="s">
        <v>48</v>
      </c>
      <c r="C127" s="14">
        <v>8311709</v>
      </c>
      <c r="D127" s="14">
        <v>9477525</v>
      </c>
      <c r="E127" s="14">
        <v>8708753</v>
      </c>
    </row>
    <row r="128" spans="1:5" ht="25.5">
      <c r="A128" s="15" t="s">
        <v>28</v>
      </c>
      <c r="B128" s="16" t="s">
        <v>49</v>
      </c>
      <c r="C128" s="17">
        <v>8311709</v>
      </c>
      <c r="D128" s="17">
        <v>9477525</v>
      </c>
      <c r="E128" s="17">
        <v>8708753</v>
      </c>
    </row>
    <row r="130" spans="2:5">
      <c r="B130" s="10" t="s">
        <v>172</v>
      </c>
      <c r="C130" s="9">
        <f>C122+C128</f>
        <v>8561709</v>
      </c>
      <c r="D130" s="9">
        <f>D122+D128</f>
        <v>10040245</v>
      </c>
      <c r="E130" s="9">
        <f>E122+E128</f>
        <v>9151959</v>
      </c>
    </row>
  </sheetData>
  <mergeCells count="4">
    <mergeCell ref="A2:E2"/>
    <mergeCell ref="A61:E61"/>
    <mergeCell ref="A89:E89"/>
    <mergeCell ref="A111:E111"/>
  </mergeCells>
  <pageMargins left="0.75" right="0.75" top="1" bottom="1" header="0.5" footer="0.5"/>
  <pageSetup paperSize="9" scale="78" orientation="portrait" horizontalDpi="300" verticalDpi="300" r:id="rId1"/>
  <headerFooter alignWithMargins="0">
    <oddHeader>&amp;C&amp;L&amp;RÉrték típus: Forint</oddHeader>
    <oddFooter>&amp;C&amp;LAdatellenőrző kód: 1013e-6914-207b-17227c136-1e60-4f-6d-21-1d334e&amp;R</oddFooter>
  </headerFooter>
  <rowBreaks count="2" manualBreakCount="2">
    <brk id="60" max="16383" man="1"/>
    <brk id="8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U201"/>
  <sheetViews>
    <sheetView view="pageBreakPreview" zoomScale="115" zoomScaleNormal="100" zoomScaleSheetLayoutView="115" workbookViewId="0">
      <pane ySplit="3" topLeftCell="A4" activePane="bottomLeft" state="frozen"/>
      <selection pane="bottomLeft"/>
    </sheetView>
  </sheetViews>
  <sheetFormatPr defaultRowHeight="12.75"/>
  <cols>
    <col min="1" max="1" width="8.140625" style="18" customWidth="1"/>
    <col min="2" max="2" width="41" style="18" customWidth="1"/>
    <col min="3" max="3" width="18.140625" style="18" customWidth="1"/>
    <col min="4" max="4" width="21.42578125" style="18" customWidth="1"/>
    <col min="5" max="5" width="15.140625" style="18" customWidth="1"/>
    <col min="6" max="6" width="17.85546875" style="18" customWidth="1"/>
    <col min="7" max="7" width="17.7109375" style="18" customWidth="1"/>
    <col min="8" max="8" width="16.28515625" style="18" customWidth="1"/>
    <col min="9" max="9" width="22" style="18" customWidth="1"/>
    <col min="10" max="10" width="20.140625" style="18" customWidth="1"/>
    <col min="11" max="11" width="14" style="18" customWidth="1"/>
    <col min="12" max="12" width="16" style="18" customWidth="1"/>
    <col min="13" max="13" width="14" style="18" customWidth="1"/>
    <col min="14" max="14" width="13.85546875" style="18" customWidth="1"/>
    <col min="15" max="15" width="13.28515625" style="18" customWidth="1"/>
    <col min="16" max="16" width="13.42578125" style="18" customWidth="1"/>
    <col min="17" max="17" width="18.85546875" style="18" customWidth="1"/>
    <col min="18" max="19" width="9.140625" style="18"/>
    <col min="20" max="20" width="14.42578125" style="18" customWidth="1"/>
    <col min="21" max="21" width="23.140625" style="18" customWidth="1"/>
    <col min="22" max="22" width="13.28515625" style="18" customWidth="1"/>
    <col min="23" max="23" width="11" style="18" customWidth="1"/>
    <col min="24" max="24" width="17.5703125" style="18" customWidth="1"/>
    <col min="25" max="25" width="12" style="18" customWidth="1"/>
    <col min="26" max="26" width="15.7109375" style="18" customWidth="1"/>
    <col min="27" max="27" width="13.42578125" style="18" customWidth="1"/>
    <col min="28" max="28" width="10.5703125" style="18" customWidth="1"/>
    <col min="29" max="29" width="14.85546875" style="18" customWidth="1"/>
    <col min="30" max="30" width="14.7109375" style="18" customWidth="1"/>
    <col min="31" max="31" width="13.7109375" style="18" customWidth="1"/>
    <col min="32" max="32" width="10.28515625" style="18" customWidth="1"/>
    <col min="33" max="33" width="11" style="18" customWidth="1"/>
    <col min="34" max="34" width="11.5703125" style="18" customWidth="1"/>
    <col min="35" max="35" width="12.42578125" style="18" customWidth="1"/>
    <col min="36" max="36" width="10.28515625" style="18" customWidth="1"/>
    <col min="37" max="37" width="10.85546875" style="18" customWidth="1"/>
    <col min="38" max="38" width="22.42578125" style="18" customWidth="1"/>
    <col min="39" max="39" width="10.5703125" style="18" customWidth="1"/>
    <col min="40" max="40" width="11" style="18" customWidth="1"/>
    <col min="41" max="41" width="13.140625" style="18" customWidth="1"/>
    <col min="42" max="42" width="10.5703125" style="18" customWidth="1"/>
    <col min="43" max="43" width="11.28515625" style="18" customWidth="1"/>
    <col min="44" max="44" width="11.42578125" style="18" customWidth="1"/>
    <col min="45" max="45" width="12" style="18" customWidth="1"/>
    <col min="46" max="46" width="15.140625" style="18" customWidth="1"/>
    <col min="47" max="47" width="11.5703125" style="18" customWidth="1"/>
    <col min="48" max="16384" width="9.140625" style="18"/>
  </cols>
  <sheetData>
    <row r="1" spans="1:47">
      <c r="A1" s="26" t="s">
        <v>833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</row>
    <row r="2" spans="1:47" ht="18.75" customHeight="1">
      <c r="A2" s="48" t="s">
        <v>549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</row>
    <row r="3" spans="1:47" ht="97.5" customHeight="1">
      <c r="A3" s="27" t="s">
        <v>4</v>
      </c>
      <c r="B3" s="27" t="s">
        <v>5</v>
      </c>
      <c r="C3" s="27" t="s">
        <v>50</v>
      </c>
      <c r="D3" s="27" t="s">
        <v>51</v>
      </c>
      <c r="E3" s="27" t="s">
        <v>670</v>
      </c>
      <c r="F3" s="27" t="s">
        <v>671</v>
      </c>
      <c r="G3" s="27" t="s">
        <v>672</v>
      </c>
      <c r="H3" s="27" t="s">
        <v>673</v>
      </c>
      <c r="I3" s="27" t="s">
        <v>674</v>
      </c>
      <c r="J3" s="27" t="s">
        <v>675</v>
      </c>
      <c r="K3" s="27" t="s">
        <v>676</v>
      </c>
      <c r="L3" s="27" t="s">
        <v>52</v>
      </c>
      <c r="M3" s="27" t="s">
        <v>677</v>
      </c>
      <c r="N3" s="27" t="s">
        <v>678</v>
      </c>
      <c r="O3" s="27" t="s">
        <v>679</v>
      </c>
      <c r="P3" s="27" t="s">
        <v>680</v>
      </c>
      <c r="Q3" s="27" t="s">
        <v>681</v>
      </c>
      <c r="R3" s="27" t="s">
        <v>682</v>
      </c>
      <c r="S3" s="27" t="s">
        <v>683</v>
      </c>
      <c r="T3" s="27" t="s">
        <v>684</v>
      </c>
      <c r="U3" s="27" t="s">
        <v>685</v>
      </c>
      <c r="V3" s="27" t="s">
        <v>686</v>
      </c>
      <c r="W3" s="27" t="s">
        <v>687</v>
      </c>
      <c r="X3" s="27" t="s">
        <v>688</v>
      </c>
      <c r="Y3" s="27" t="s">
        <v>689</v>
      </c>
      <c r="Z3" s="27" t="s">
        <v>690</v>
      </c>
      <c r="AA3" s="27" t="s">
        <v>691</v>
      </c>
      <c r="AB3" s="27" t="s">
        <v>692</v>
      </c>
      <c r="AC3" s="27" t="s">
        <v>693</v>
      </c>
      <c r="AD3" s="27" t="s">
        <v>694</v>
      </c>
      <c r="AE3" s="27" t="s">
        <v>695</v>
      </c>
      <c r="AF3" s="27" t="s">
        <v>696</v>
      </c>
      <c r="AG3" s="27" t="s">
        <v>538</v>
      </c>
      <c r="AH3" s="27" t="s">
        <v>697</v>
      </c>
      <c r="AI3" s="27" t="s">
        <v>524</v>
      </c>
      <c r="AJ3" s="27" t="s">
        <v>698</v>
      </c>
      <c r="AK3" s="27" t="s">
        <v>699</v>
      </c>
      <c r="AL3" s="27" t="s">
        <v>700</v>
      </c>
      <c r="AM3" s="27" t="s">
        <v>701</v>
      </c>
      <c r="AN3" s="27" t="s">
        <v>702</v>
      </c>
      <c r="AO3" s="27" t="s">
        <v>703</v>
      </c>
      <c r="AP3" s="27" t="s">
        <v>704</v>
      </c>
      <c r="AQ3" s="27" t="s">
        <v>705</v>
      </c>
      <c r="AR3" s="27" t="s">
        <v>706</v>
      </c>
      <c r="AS3" s="27" t="s">
        <v>707</v>
      </c>
      <c r="AT3" s="27" t="s">
        <v>708</v>
      </c>
      <c r="AU3" s="27" t="s">
        <v>709</v>
      </c>
    </row>
    <row r="4" spans="1:47" ht="12.75" customHeight="1">
      <c r="A4" s="28" t="s">
        <v>65</v>
      </c>
      <c r="B4" s="29" t="s">
        <v>126</v>
      </c>
      <c r="C4" s="30">
        <v>155751810</v>
      </c>
      <c r="D4" s="30">
        <v>26731500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58236</v>
      </c>
      <c r="N4" s="30">
        <v>0</v>
      </c>
      <c r="O4" s="30">
        <v>5455987</v>
      </c>
      <c r="P4" s="30">
        <v>112765633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  <c r="V4" s="30">
        <v>0</v>
      </c>
      <c r="W4" s="30">
        <v>0</v>
      </c>
      <c r="X4" s="30">
        <v>0</v>
      </c>
      <c r="Y4" s="30">
        <v>0</v>
      </c>
      <c r="Z4" s="30">
        <v>0</v>
      </c>
      <c r="AA4" s="30">
        <v>10740450</v>
      </c>
      <c r="AB4" s="30">
        <v>0</v>
      </c>
      <c r="AC4" s="30">
        <v>0</v>
      </c>
      <c r="AD4" s="30">
        <v>0</v>
      </c>
      <c r="AE4" s="30">
        <v>0</v>
      </c>
      <c r="AF4" s="30">
        <v>0</v>
      </c>
      <c r="AG4" s="30">
        <v>0</v>
      </c>
      <c r="AH4" s="30">
        <v>0</v>
      </c>
      <c r="AI4" s="30">
        <v>4</v>
      </c>
      <c r="AJ4" s="30">
        <v>0</v>
      </c>
      <c r="AK4" s="30">
        <v>0</v>
      </c>
      <c r="AL4" s="30">
        <v>0</v>
      </c>
      <c r="AM4" s="30">
        <v>0</v>
      </c>
      <c r="AN4" s="30">
        <v>0</v>
      </c>
      <c r="AO4" s="30">
        <v>0</v>
      </c>
      <c r="AP4" s="30">
        <v>0</v>
      </c>
      <c r="AQ4" s="30">
        <v>0</v>
      </c>
      <c r="AR4" s="30">
        <v>0</v>
      </c>
      <c r="AS4" s="30">
        <v>0</v>
      </c>
      <c r="AT4" s="30">
        <v>0</v>
      </c>
      <c r="AU4" s="30">
        <v>0</v>
      </c>
    </row>
    <row r="5" spans="1:47">
      <c r="A5" s="28" t="s">
        <v>71</v>
      </c>
      <c r="B5" s="29" t="s">
        <v>128</v>
      </c>
      <c r="C5" s="30">
        <v>365000</v>
      </c>
      <c r="D5" s="30">
        <v>210000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155000</v>
      </c>
      <c r="AB5" s="30">
        <v>0</v>
      </c>
      <c r="AC5" s="30">
        <v>0</v>
      </c>
      <c r="AD5" s="30">
        <v>0</v>
      </c>
      <c r="AE5" s="30">
        <v>0</v>
      </c>
      <c r="AF5" s="30">
        <v>0</v>
      </c>
      <c r="AG5" s="30">
        <v>0</v>
      </c>
      <c r="AH5" s="30">
        <v>0</v>
      </c>
      <c r="AI5" s="30">
        <v>0</v>
      </c>
      <c r="AJ5" s="30">
        <v>0</v>
      </c>
      <c r="AK5" s="30">
        <v>0</v>
      </c>
      <c r="AL5" s="30">
        <v>0</v>
      </c>
      <c r="AM5" s="30">
        <v>0</v>
      </c>
      <c r="AN5" s="30">
        <v>0</v>
      </c>
      <c r="AO5" s="30">
        <v>0</v>
      </c>
      <c r="AP5" s="30">
        <v>0</v>
      </c>
      <c r="AQ5" s="30">
        <v>0</v>
      </c>
      <c r="AR5" s="30">
        <v>0</v>
      </c>
      <c r="AS5" s="30">
        <v>0</v>
      </c>
      <c r="AT5" s="30">
        <v>0</v>
      </c>
      <c r="AU5" s="30">
        <v>0</v>
      </c>
    </row>
    <row r="6" spans="1:47">
      <c r="A6" s="28" t="s">
        <v>104</v>
      </c>
      <c r="B6" s="29" t="s">
        <v>129</v>
      </c>
      <c r="C6" s="30">
        <v>61047</v>
      </c>
      <c r="D6" s="30">
        <v>9690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51357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  <c r="AG6" s="30">
        <v>0</v>
      </c>
      <c r="AH6" s="30">
        <v>0</v>
      </c>
      <c r="AI6" s="30">
        <v>0</v>
      </c>
      <c r="AJ6" s="30">
        <v>0</v>
      </c>
      <c r="AK6" s="30">
        <v>0</v>
      </c>
      <c r="AL6" s="30">
        <v>0</v>
      </c>
      <c r="AM6" s="30">
        <v>0</v>
      </c>
      <c r="AN6" s="30">
        <v>0</v>
      </c>
      <c r="AO6" s="30">
        <v>0</v>
      </c>
      <c r="AP6" s="30">
        <v>0</v>
      </c>
      <c r="AQ6" s="30">
        <v>0</v>
      </c>
      <c r="AR6" s="30">
        <v>0</v>
      </c>
      <c r="AS6" s="30">
        <v>0</v>
      </c>
      <c r="AT6" s="30">
        <v>0</v>
      </c>
      <c r="AU6" s="30">
        <v>0</v>
      </c>
    </row>
    <row r="7" spans="1:47" ht="25.5">
      <c r="A7" s="28" t="s">
        <v>130</v>
      </c>
      <c r="B7" s="29" t="s">
        <v>131</v>
      </c>
      <c r="C7" s="30">
        <v>4012226</v>
      </c>
      <c r="D7" s="30">
        <v>1448658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138594</v>
      </c>
      <c r="P7" s="30">
        <v>2103545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321429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0</v>
      </c>
      <c r="AL7" s="30">
        <v>0</v>
      </c>
      <c r="AM7" s="30">
        <v>0</v>
      </c>
      <c r="AN7" s="30">
        <v>0</v>
      </c>
      <c r="AO7" s="30">
        <v>0</v>
      </c>
      <c r="AP7" s="30">
        <v>0</v>
      </c>
      <c r="AQ7" s="30">
        <v>0</v>
      </c>
      <c r="AR7" s="30">
        <v>0</v>
      </c>
      <c r="AS7" s="30">
        <v>0</v>
      </c>
      <c r="AT7" s="30">
        <v>0</v>
      </c>
      <c r="AU7" s="30">
        <v>0</v>
      </c>
    </row>
    <row r="8" spans="1:47" ht="25.5">
      <c r="A8" s="28" t="s">
        <v>73</v>
      </c>
      <c r="B8" s="29" t="s">
        <v>132</v>
      </c>
      <c r="C8" s="30">
        <v>160190083</v>
      </c>
      <c r="D8" s="30">
        <v>28399848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58236</v>
      </c>
      <c r="N8" s="30">
        <v>0</v>
      </c>
      <c r="O8" s="30">
        <v>5594581</v>
      </c>
      <c r="P8" s="30">
        <v>114869178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11268236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30">
        <v>0</v>
      </c>
      <c r="AI8" s="30">
        <v>4</v>
      </c>
      <c r="AJ8" s="30">
        <v>0</v>
      </c>
      <c r="AK8" s="30">
        <v>0</v>
      </c>
      <c r="AL8" s="30">
        <v>0</v>
      </c>
      <c r="AM8" s="30">
        <v>0</v>
      </c>
      <c r="AN8" s="30">
        <v>0</v>
      </c>
      <c r="AO8" s="30">
        <v>0</v>
      </c>
      <c r="AP8" s="30">
        <v>0</v>
      </c>
      <c r="AQ8" s="30">
        <v>0</v>
      </c>
      <c r="AR8" s="30">
        <v>0</v>
      </c>
      <c r="AS8" s="30">
        <v>0</v>
      </c>
      <c r="AT8" s="30">
        <v>0</v>
      </c>
      <c r="AU8" s="30">
        <v>0</v>
      </c>
    </row>
    <row r="9" spans="1:47">
      <c r="A9" s="28" t="s">
        <v>204</v>
      </c>
      <c r="B9" s="29" t="s">
        <v>575</v>
      </c>
      <c r="C9" s="30">
        <v>15203202</v>
      </c>
      <c r="D9" s="30">
        <v>15203202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0">
        <v>0</v>
      </c>
      <c r="AN9" s="30">
        <v>0</v>
      </c>
      <c r="AO9" s="30">
        <v>0</v>
      </c>
      <c r="AP9" s="30">
        <v>0</v>
      </c>
      <c r="AQ9" s="30">
        <v>0</v>
      </c>
      <c r="AR9" s="30">
        <v>0</v>
      </c>
      <c r="AS9" s="30">
        <v>0</v>
      </c>
      <c r="AT9" s="30">
        <v>0</v>
      </c>
      <c r="AU9" s="30">
        <v>0</v>
      </c>
    </row>
    <row r="10" spans="1:47" ht="38.25">
      <c r="A10" s="28" t="s">
        <v>75</v>
      </c>
      <c r="B10" s="29" t="s">
        <v>451</v>
      </c>
      <c r="C10" s="30">
        <v>3723630</v>
      </c>
      <c r="D10" s="30">
        <v>1804800</v>
      </c>
      <c r="E10" s="30">
        <v>0</v>
      </c>
      <c r="F10" s="30">
        <v>0</v>
      </c>
      <c r="G10" s="30">
        <v>0</v>
      </c>
      <c r="H10" s="30">
        <v>650000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294830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264000</v>
      </c>
      <c r="AE10" s="30">
        <v>210000</v>
      </c>
      <c r="AF10" s="30">
        <v>0</v>
      </c>
      <c r="AG10" s="30">
        <v>0</v>
      </c>
      <c r="AH10" s="30">
        <v>0</v>
      </c>
      <c r="AI10" s="30">
        <v>500000</v>
      </c>
      <c r="AJ10" s="30">
        <v>0</v>
      </c>
      <c r="AK10" s="30">
        <v>0</v>
      </c>
      <c r="AL10" s="30">
        <v>0</v>
      </c>
      <c r="AM10" s="30">
        <v>0</v>
      </c>
      <c r="AN10" s="30">
        <v>0</v>
      </c>
      <c r="AO10" s="30">
        <v>0</v>
      </c>
      <c r="AP10" s="30">
        <v>0</v>
      </c>
      <c r="AQ10" s="30">
        <v>0</v>
      </c>
      <c r="AR10" s="30">
        <v>0</v>
      </c>
      <c r="AS10" s="30">
        <v>0</v>
      </c>
      <c r="AT10" s="30">
        <v>0</v>
      </c>
      <c r="AU10" s="30">
        <v>0</v>
      </c>
    </row>
    <row r="11" spans="1:47">
      <c r="A11" s="28" t="s">
        <v>206</v>
      </c>
      <c r="B11" s="29" t="s">
        <v>452</v>
      </c>
      <c r="C11" s="30">
        <v>171900</v>
      </c>
      <c r="D11" s="30">
        <v>7604</v>
      </c>
      <c r="E11" s="30">
        <v>0</v>
      </c>
      <c r="F11" s="30">
        <v>0</v>
      </c>
      <c r="G11" s="30">
        <v>0</v>
      </c>
      <c r="H11" s="30">
        <v>0</v>
      </c>
      <c r="I11" s="30">
        <v>144000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20296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0</v>
      </c>
      <c r="AR11" s="30">
        <v>0</v>
      </c>
      <c r="AS11" s="30">
        <v>0</v>
      </c>
      <c r="AT11" s="30">
        <v>0</v>
      </c>
      <c r="AU11" s="30">
        <v>0</v>
      </c>
    </row>
    <row r="12" spans="1:47">
      <c r="A12" s="28" t="s">
        <v>208</v>
      </c>
      <c r="B12" s="29" t="s">
        <v>453</v>
      </c>
      <c r="C12" s="30">
        <v>19098732</v>
      </c>
      <c r="D12" s="30">
        <v>17015606</v>
      </c>
      <c r="E12" s="30">
        <v>0</v>
      </c>
      <c r="F12" s="30">
        <v>0</v>
      </c>
      <c r="G12" s="30">
        <v>0</v>
      </c>
      <c r="H12" s="30">
        <v>650000</v>
      </c>
      <c r="I12" s="30">
        <v>144000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20296</v>
      </c>
      <c r="P12" s="30">
        <v>0</v>
      </c>
      <c r="Q12" s="30">
        <v>0</v>
      </c>
      <c r="R12" s="30">
        <v>294830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264000</v>
      </c>
      <c r="AE12" s="30">
        <v>210000</v>
      </c>
      <c r="AF12" s="30">
        <v>0</v>
      </c>
      <c r="AG12" s="30">
        <v>0</v>
      </c>
      <c r="AH12" s="30">
        <v>0</v>
      </c>
      <c r="AI12" s="30">
        <v>500000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0</v>
      </c>
      <c r="AR12" s="30">
        <v>0</v>
      </c>
      <c r="AS12" s="30">
        <v>0</v>
      </c>
      <c r="AT12" s="30">
        <v>0</v>
      </c>
      <c r="AU12" s="30">
        <v>0</v>
      </c>
    </row>
    <row r="13" spans="1:47">
      <c r="A13" s="31" t="s">
        <v>133</v>
      </c>
      <c r="B13" s="32" t="s">
        <v>134</v>
      </c>
      <c r="C13" s="33">
        <v>179288815</v>
      </c>
      <c r="D13" s="33">
        <v>45415454</v>
      </c>
      <c r="E13" s="33">
        <v>0</v>
      </c>
      <c r="F13" s="33">
        <v>0</v>
      </c>
      <c r="G13" s="33">
        <v>0</v>
      </c>
      <c r="H13" s="33">
        <v>650000</v>
      </c>
      <c r="I13" s="33">
        <v>144000</v>
      </c>
      <c r="J13" s="33">
        <v>0</v>
      </c>
      <c r="K13" s="33">
        <v>0</v>
      </c>
      <c r="L13" s="33">
        <v>0</v>
      </c>
      <c r="M13" s="33">
        <v>58236</v>
      </c>
      <c r="N13" s="33">
        <v>0</v>
      </c>
      <c r="O13" s="33">
        <v>5614877</v>
      </c>
      <c r="P13" s="33">
        <v>114869178</v>
      </c>
      <c r="Q13" s="33">
        <v>0</v>
      </c>
      <c r="R13" s="33">
        <v>294830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11268236</v>
      </c>
      <c r="AB13" s="33">
        <v>0</v>
      </c>
      <c r="AC13" s="33">
        <v>0</v>
      </c>
      <c r="AD13" s="33">
        <v>264000</v>
      </c>
      <c r="AE13" s="33">
        <v>210000</v>
      </c>
      <c r="AF13" s="33">
        <v>0</v>
      </c>
      <c r="AG13" s="33">
        <v>0</v>
      </c>
      <c r="AH13" s="33">
        <v>0</v>
      </c>
      <c r="AI13" s="33">
        <v>500004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</row>
    <row r="14" spans="1:47" ht="25.5">
      <c r="A14" s="31" t="s">
        <v>135</v>
      </c>
      <c r="B14" s="32" t="s">
        <v>136</v>
      </c>
      <c r="C14" s="33">
        <v>24284689</v>
      </c>
      <c r="D14" s="33">
        <v>7349065</v>
      </c>
      <c r="E14" s="33">
        <v>0</v>
      </c>
      <c r="F14" s="33">
        <v>0</v>
      </c>
      <c r="G14" s="33">
        <v>0</v>
      </c>
      <c r="H14" s="33">
        <v>128700</v>
      </c>
      <c r="I14" s="33">
        <v>0</v>
      </c>
      <c r="J14" s="33">
        <v>0</v>
      </c>
      <c r="K14" s="33">
        <v>0</v>
      </c>
      <c r="L14" s="33">
        <v>0</v>
      </c>
      <c r="M14" s="33">
        <v>6406</v>
      </c>
      <c r="N14" s="33">
        <v>0</v>
      </c>
      <c r="O14" s="33">
        <v>645554</v>
      </c>
      <c r="P14" s="33">
        <v>13251625</v>
      </c>
      <c r="Q14" s="33">
        <v>0</v>
      </c>
      <c r="R14" s="33">
        <v>59052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2649455</v>
      </c>
      <c r="AB14" s="33">
        <v>0</v>
      </c>
      <c r="AC14" s="33">
        <v>0</v>
      </c>
      <c r="AD14" s="33">
        <v>54252</v>
      </c>
      <c r="AE14" s="33">
        <v>41580</v>
      </c>
      <c r="AF14" s="33">
        <v>0</v>
      </c>
      <c r="AG14" s="33">
        <v>0</v>
      </c>
      <c r="AH14" s="33">
        <v>0</v>
      </c>
      <c r="AI14" s="33">
        <v>99000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</row>
    <row r="15" spans="1:47">
      <c r="A15" s="28" t="s">
        <v>40</v>
      </c>
      <c r="B15" s="29" t="s">
        <v>137</v>
      </c>
      <c r="C15" s="30">
        <v>23087461</v>
      </c>
      <c r="D15" s="30">
        <v>6555749</v>
      </c>
      <c r="E15" s="30">
        <v>0</v>
      </c>
      <c r="F15" s="30">
        <v>0</v>
      </c>
      <c r="G15" s="30">
        <v>0</v>
      </c>
      <c r="H15" s="30">
        <v>128700</v>
      </c>
      <c r="I15" s="30">
        <v>0</v>
      </c>
      <c r="J15" s="30">
        <v>0</v>
      </c>
      <c r="K15" s="30">
        <v>0</v>
      </c>
      <c r="L15" s="30">
        <v>0</v>
      </c>
      <c r="M15" s="30">
        <v>6406</v>
      </c>
      <c r="N15" s="30">
        <v>0</v>
      </c>
      <c r="O15" s="30">
        <v>645101</v>
      </c>
      <c r="P15" s="30">
        <v>12951011</v>
      </c>
      <c r="Q15" s="30">
        <v>0</v>
      </c>
      <c r="R15" s="30">
        <v>59052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2546610</v>
      </c>
      <c r="AB15" s="30">
        <v>0</v>
      </c>
      <c r="AC15" s="30">
        <v>0</v>
      </c>
      <c r="AD15" s="30">
        <v>54252</v>
      </c>
      <c r="AE15" s="30">
        <v>41580</v>
      </c>
      <c r="AF15" s="30">
        <v>0</v>
      </c>
      <c r="AG15" s="30">
        <v>0</v>
      </c>
      <c r="AH15" s="30">
        <v>0</v>
      </c>
      <c r="AI15" s="30">
        <v>99000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</row>
    <row r="16" spans="1:47">
      <c r="A16" s="28" t="s">
        <v>138</v>
      </c>
      <c r="B16" s="29" t="s">
        <v>139</v>
      </c>
      <c r="C16" s="30">
        <v>552597</v>
      </c>
      <c r="D16" s="30">
        <v>520327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32270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</row>
    <row r="17" spans="1:47">
      <c r="A17" s="28" t="s">
        <v>140</v>
      </c>
      <c r="B17" s="29" t="s">
        <v>141</v>
      </c>
      <c r="C17" s="30">
        <v>558912</v>
      </c>
      <c r="D17" s="30">
        <v>221849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453</v>
      </c>
      <c r="P17" s="30">
        <v>300614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35996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</row>
    <row r="18" spans="1:47" ht="38.25">
      <c r="A18" s="28" t="s">
        <v>576</v>
      </c>
      <c r="B18" s="29" t="s">
        <v>577</v>
      </c>
      <c r="C18" s="30">
        <v>1000</v>
      </c>
      <c r="D18" s="30">
        <v>1000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</row>
    <row r="19" spans="1:47" ht="25.5">
      <c r="A19" s="28" t="s">
        <v>112</v>
      </c>
      <c r="B19" s="29" t="s">
        <v>142</v>
      </c>
      <c r="C19" s="30">
        <v>84719</v>
      </c>
      <c r="D19" s="30">
        <v>50140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34579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</row>
    <row r="20" spans="1:47">
      <c r="A20" s="28" t="s">
        <v>41</v>
      </c>
      <c r="B20" s="29" t="s">
        <v>143</v>
      </c>
      <c r="C20" s="30">
        <v>34282</v>
      </c>
      <c r="D20" s="30">
        <v>10228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18110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5944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</row>
    <row r="21" spans="1:47">
      <c r="A21" s="28" t="s">
        <v>144</v>
      </c>
      <c r="B21" s="29" t="s">
        <v>145</v>
      </c>
      <c r="C21" s="30">
        <v>20752235</v>
      </c>
      <c r="D21" s="30">
        <v>1147308</v>
      </c>
      <c r="E21" s="30">
        <v>0</v>
      </c>
      <c r="F21" s="30">
        <v>7146</v>
      </c>
      <c r="G21" s="30">
        <v>0</v>
      </c>
      <c r="H21" s="30">
        <v>127576</v>
      </c>
      <c r="I21" s="30">
        <v>1062074</v>
      </c>
      <c r="J21" s="30">
        <v>0</v>
      </c>
      <c r="K21" s="30">
        <v>0</v>
      </c>
      <c r="L21" s="30">
        <v>0</v>
      </c>
      <c r="M21" s="30">
        <v>770062</v>
      </c>
      <c r="N21" s="30">
        <v>2197410</v>
      </c>
      <c r="O21" s="30">
        <v>9674395</v>
      </c>
      <c r="P21" s="30">
        <v>1213079</v>
      </c>
      <c r="Q21" s="30">
        <v>762649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161628</v>
      </c>
      <c r="AA21" s="30">
        <v>3571964</v>
      </c>
      <c r="AB21" s="30">
        <v>0</v>
      </c>
      <c r="AC21" s="30">
        <v>0</v>
      </c>
      <c r="AD21" s="30">
        <v>50003</v>
      </c>
      <c r="AE21" s="30">
        <v>0</v>
      </c>
      <c r="AF21" s="30">
        <v>6941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</row>
    <row r="22" spans="1:47">
      <c r="A22" s="28" t="s">
        <v>28</v>
      </c>
      <c r="B22" s="29" t="s">
        <v>146</v>
      </c>
      <c r="C22" s="30">
        <v>20786517</v>
      </c>
      <c r="D22" s="30">
        <v>1157536</v>
      </c>
      <c r="E22" s="30">
        <v>0</v>
      </c>
      <c r="F22" s="30">
        <v>7146</v>
      </c>
      <c r="G22" s="30">
        <v>0</v>
      </c>
      <c r="H22" s="30">
        <v>127576</v>
      </c>
      <c r="I22" s="30">
        <v>1062074</v>
      </c>
      <c r="J22" s="30">
        <v>0</v>
      </c>
      <c r="K22" s="30">
        <v>0</v>
      </c>
      <c r="L22" s="30">
        <v>0</v>
      </c>
      <c r="M22" s="30">
        <v>770062</v>
      </c>
      <c r="N22" s="30">
        <v>2197410</v>
      </c>
      <c r="O22" s="30">
        <v>9674395</v>
      </c>
      <c r="P22" s="30">
        <v>1231189</v>
      </c>
      <c r="Q22" s="30">
        <v>762649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161628</v>
      </c>
      <c r="AA22" s="30">
        <v>3571964</v>
      </c>
      <c r="AB22" s="30">
        <v>0</v>
      </c>
      <c r="AC22" s="30">
        <v>5944</v>
      </c>
      <c r="AD22" s="30">
        <v>50003</v>
      </c>
      <c r="AE22" s="30">
        <v>0</v>
      </c>
      <c r="AF22" s="30">
        <v>6941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</row>
    <row r="23" spans="1:47">
      <c r="A23" s="28" t="s">
        <v>147</v>
      </c>
      <c r="B23" s="29" t="s">
        <v>148</v>
      </c>
      <c r="C23" s="30">
        <v>5883899</v>
      </c>
      <c r="D23" s="30">
        <v>5835811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48088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</row>
    <row r="24" spans="1:47">
      <c r="A24" s="28" t="s">
        <v>149</v>
      </c>
      <c r="B24" s="29" t="s">
        <v>150</v>
      </c>
      <c r="C24" s="30">
        <v>241441</v>
      </c>
      <c r="D24" s="30">
        <v>198238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43203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</row>
    <row r="25" spans="1:47">
      <c r="A25" s="28" t="s">
        <v>151</v>
      </c>
      <c r="B25" s="29" t="s">
        <v>152</v>
      </c>
      <c r="C25" s="30">
        <v>6125340</v>
      </c>
      <c r="D25" s="30">
        <v>6034049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91291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>
        <v>0</v>
      </c>
    </row>
    <row r="26" spans="1:47">
      <c r="A26" s="28" t="s">
        <v>9</v>
      </c>
      <c r="B26" s="29" t="s">
        <v>10</v>
      </c>
      <c r="C26" s="30">
        <v>17594456</v>
      </c>
      <c r="D26" s="30">
        <v>1970829</v>
      </c>
      <c r="E26" s="30">
        <v>0</v>
      </c>
      <c r="F26" s="30">
        <v>23140</v>
      </c>
      <c r="G26" s="30">
        <v>0</v>
      </c>
      <c r="H26" s="30">
        <v>152493</v>
      </c>
      <c r="I26" s="30">
        <v>0</v>
      </c>
      <c r="J26" s="30">
        <v>235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49752</v>
      </c>
      <c r="R26" s="30">
        <v>0</v>
      </c>
      <c r="S26" s="30">
        <v>363</v>
      </c>
      <c r="T26" s="30">
        <v>0</v>
      </c>
      <c r="U26" s="30">
        <v>0</v>
      </c>
      <c r="V26" s="30">
        <v>0</v>
      </c>
      <c r="W26" s="30">
        <v>14475</v>
      </c>
      <c r="X26" s="30">
        <v>720</v>
      </c>
      <c r="Y26" s="30">
        <v>12096883</v>
      </c>
      <c r="Z26" s="30">
        <v>5036</v>
      </c>
      <c r="AA26" s="30">
        <v>1961365</v>
      </c>
      <c r="AB26" s="30">
        <v>148355</v>
      </c>
      <c r="AC26" s="30">
        <v>0</v>
      </c>
      <c r="AD26" s="30">
        <v>554340</v>
      </c>
      <c r="AE26" s="30">
        <v>6086</v>
      </c>
      <c r="AF26" s="30">
        <v>16576</v>
      </c>
      <c r="AG26" s="30">
        <v>0</v>
      </c>
      <c r="AH26" s="30">
        <v>152</v>
      </c>
      <c r="AI26" s="30">
        <v>148</v>
      </c>
      <c r="AJ26" s="30">
        <v>0</v>
      </c>
      <c r="AK26" s="30">
        <v>282624</v>
      </c>
      <c r="AL26" s="30">
        <v>292058</v>
      </c>
      <c r="AM26" s="30">
        <v>1440</v>
      </c>
      <c r="AN26" s="30">
        <v>3892</v>
      </c>
      <c r="AO26" s="30">
        <v>0</v>
      </c>
      <c r="AP26" s="30">
        <v>0</v>
      </c>
      <c r="AQ26" s="30">
        <v>0</v>
      </c>
      <c r="AR26" s="30">
        <v>13219</v>
      </c>
      <c r="AS26" s="30">
        <v>121</v>
      </c>
      <c r="AT26" s="30">
        <v>0</v>
      </c>
      <c r="AU26" s="30">
        <v>154</v>
      </c>
    </row>
    <row r="27" spans="1:47">
      <c r="A27" s="28" t="s">
        <v>578</v>
      </c>
      <c r="B27" s="29" t="s">
        <v>579</v>
      </c>
      <c r="C27" s="30">
        <v>47387153</v>
      </c>
      <c r="D27" s="30">
        <v>329408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307288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367297</v>
      </c>
      <c r="AL27" s="30">
        <v>0</v>
      </c>
      <c r="AM27" s="30">
        <v>41476802</v>
      </c>
      <c r="AN27" s="30">
        <v>1269947</v>
      </c>
      <c r="AO27" s="30">
        <v>3484264</v>
      </c>
      <c r="AP27" s="30">
        <v>152147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</row>
    <row r="28" spans="1:47">
      <c r="A28" s="28" t="s">
        <v>153</v>
      </c>
      <c r="B28" s="29" t="s">
        <v>154</v>
      </c>
      <c r="C28" s="30">
        <v>3324759</v>
      </c>
      <c r="D28" s="30">
        <v>986260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70401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232865</v>
      </c>
      <c r="AB28" s="30">
        <v>512732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744605</v>
      </c>
      <c r="AJ28" s="30">
        <v>0</v>
      </c>
      <c r="AK28" s="30">
        <v>0</v>
      </c>
      <c r="AL28" s="30">
        <v>777896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</row>
    <row r="29" spans="1:47">
      <c r="A29" s="28" t="s">
        <v>42</v>
      </c>
      <c r="B29" s="29" t="s">
        <v>155</v>
      </c>
      <c r="C29" s="30">
        <v>1789763</v>
      </c>
      <c r="D29" s="30">
        <v>335692</v>
      </c>
      <c r="E29" s="30">
        <v>0</v>
      </c>
      <c r="F29" s="30">
        <v>0</v>
      </c>
      <c r="G29" s="30">
        <v>0</v>
      </c>
      <c r="H29" s="30">
        <v>430225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92251</v>
      </c>
      <c r="P29" s="30">
        <v>54063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35630</v>
      </c>
      <c r="AA29" s="30">
        <v>705002</v>
      </c>
      <c r="AB29" s="30">
        <v>0</v>
      </c>
      <c r="AC29" s="30">
        <v>0</v>
      </c>
      <c r="AD29" s="30">
        <v>121690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15210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</row>
    <row r="30" spans="1:47">
      <c r="A30" s="28" t="s">
        <v>156</v>
      </c>
      <c r="B30" s="29" t="s">
        <v>157</v>
      </c>
      <c r="C30" s="30">
        <v>1444629</v>
      </c>
      <c r="D30" s="30">
        <v>8904</v>
      </c>
      <c r="E30" s="30">
        <v>0</v>
      </c>
      <c r="F30" s="30">
        <v>0</v>
      </c>
      <c r="G30" s="30">
        <v>0</v>
      </c>
      <c r="H30" s="30">
        <v>7442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449729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391208</v>
      </c>
      <c r="AB30" s="30">
        <v>366740</v>
      </c>
      <c r="AC30" s="30">
        <v>0</v>
      </c>
      <c r="AD30" s="30">
        <v>217027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3173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406</v>
      </c>
      <c r="AT30" s="30">
        <v>0</v>
      </c>
      <c r="AU30" s="30">
        <v>0</v>
      </c>
    </row>
    <row r="31" spans="1:47">
      <c r="A31" s="28" t="s">
        <v>214</v>
      </c>
      <c r="B31" s="29" t="s">
        <v>454</v>
      </c>
      <c r="C31" s="30">
        <v>3173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3173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</row>
    <row r="32" spans="1:47" ht="25.5">
      <c r="A32" s="28" t="s">
        <v>30</v>
      </c>
      <c r="B32" s="29" t="s">
        <v>158</v>
      </c>
      <c r="C32" s="30">
        <v>5272437</v>
      </c>
      <c r="D32" s="30">
        <v>4051592</v>
      </c>
      <c r="E32" s="30">
        <v>0</v>
      </c>
      <c r="F32" s="30">
        <v>0</v>
      </c>
      <c r="G32" s="30">
        <v>274695</v>
      </c>
      <c r="H32" s="30">
        <v>0</v>
      </c>
      <c r="I32" s="30">
        <v>500000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315850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130300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</row>
    <row r="33" spans="1:47">
      <c r="A33" s="28" t="s">
        <v>11</v>
      </c>
      <c r="B33" s="29" t="s">
        <v>12</v>
      </c>
      <c r="C33" s="30">
        <v>16159536</v>
      </c>
      <c r="D33" s="30">
        <v>6552638</v>
      </c>
      <c r="E33" s="30">
        <v>0</v>
      </c>
      <c r="F33" s="30">
        <v>0</v>
      </c>
      <c r="G33" s="30">
        <v>0</v>
      </c>
      <c r="H33" s="30">
        <v>334026</v>
      </c>
      <c r="I33" s="30">
        <v>2053761</v>
      </c>
      <c r="J33" s="30">
        <v>10417</v>
      </c>
      <c r="K33" s="30">
        <v>0</v>
      </c>
      <c r="L33" s="30">
        <v>0</v>
      </c>
      <c r="M33" s="30">
        <v>0</v>
      </c>
      <c r="N33" s="30">
        <v>1473187</v>
      </c>
      <c r="O33" s="30">
        <v>217529</v>
      </c>
      <c r="P33" s="30">
        <v>473162</v>
      </c>
      <c r="Q33" s="30">
        <v>424860</v>
      </c>
      <c r="R33" s="30">
        <v>0</v>
      </c>
      <c r="S33" s="30">
        <v>0</v>
      </c>
      <c r="T33" s="30">
        <v>25000</v>
      </c>
      <c r="U33" s="30">
        <v>300000</v>
      </c>
      <c r="V33" s="30">
        <v>669742</v>
      </c>
      <c r="W33" s="30">
        <v>0</v>
      </c>
      <c r="X33" s="30">
        <v>31759</v>
      </c>
      <c r="Y33" s="30">
        <v>0</v>
      </c>
      <c r="Z33" s="30">
        <v>101276</v>
      </c>
      <c r="AA33" s="30">
        <v>3220681</v>
      </c>
      <c r="AB33" s="30">
        <v>41708</v>
      </c>
      <c r="AC33" s="30">
        <v>0</v>
      </c>
      <c r="AD33" s="30">
        <v>89790</v>
      </c>
      <c r="AE33" s="30">
        <v>0</v>
      </c>
      <c r="AF33" s="30">
        <v>0</v>
      </c>
      <c r="AG33" s="30">
        <v>30000</v>
      </c>
      <c r="AH33" s="30">
        <v>0</v>
      </c>
      <c r="AI33" s="30">
        <v>50000</v>
      </c>
      <c r="AJ33" s="30">
        <v>0</v>
      </c>
      <c r="AK33" s="30">
        <v>30000</v>
      </c>
      <c r="AL33" s="30">
        <v>0</v>
      </c>
      <c r="AM33" s="30">
        <v>0</v>
      </c>
      <c r="AN33" s="30">
        <v>30000</v>
      </c>
      <c r="AO33" s="30">
        <v>0</v>
      </c>
      <c r="AP33" s="30">
        <v>0</v>
      </c>
      <c r="AQ33" s="30">
        <v>0</v>
      </c>
      <c r="AR33" s="30">
        <v>0</v>
      </c>
      <c r="AS33" s="30">
        <v>0</v>
      </c>
      <c r="AT33" s="30">
        <v>0</v>
      </c>
      <c r="AU33" s="30">
        <v>0</v>
      </c>
    </row>
    <row r="34" spans="1:47">
      <c r="A34" s="28" t="s">
        <v>533</v>
      </c>
      <c r="B34" s="29" t="s">
        <v>534</v>
      </c>
      <c r="C34" s="30">
        <v>708871</v>
      </c>
      <c r="D34" s="30">
        <v>16752</v>
      </c>
      <c r="E34" s="30">
        <v>0</v>
      </c>
      <c r="F34" s="30">
        <v>0</v>
      </c>
      <c r="G34" s="30">
        <v>0</v>
      </c>
      <c r="H34" s="30">
        <v>78735</v>
      </c>
      <c r="I34" s="30">
        <v>160000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31759</v>
      </c>
      <c r="Y34" s="30">
        <v>0</v>
      </c>
      <c r="Z34" s="30">
        <v>0</v>
      </c>
      <c r="AA34" s="30">
        <v>421625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0</v>
      </c>
      <c r="AT34" s="30">
        <v>0</v>
      </c>
      <c r="AU34" s="30">
        <v>0</v>
      </c>
    </row>
    <row r="35" spans="1:47" ht="25.5">
      <c r="A35" s="28" t="s">
        <v>13</v>
      </c>
      <c r="B35" s="29" t="s">
        <v>14</v>
      </c>
      <c r="C35" s="30">
        <v>92972733</v>
      </c>
      <c r="D35" s="30">
        <v>14235323</v>
      </c>
      <c r="E35" s="30">
        <v>0</v>
      </c>
      <c r="F35" s="30">
        <v>23140</v>
      </c>
      <c r="G35" s="30">
        <v>274695</v>
      </c>
      <c r="H35" s="30">
        <v>924186</v>
      </c>
      <c r="I35" s="30">
        <v>2553761</v>
      </c>
      <c r="J35" s="30">
        <v>10652</v>
      </c>
      <c r="K35" s="30">
        <v>0</v>
      </c>
      <c r="L35" s="30">
        <v>0</v>
      </c>
      <c r="M35" s="30">
        <v>0</v>
      </c>
      <c r="N35" s="30">
        <v>1473187</v>
      </c>
      <c r="O35" s="30">
        <v>309780</v>
      </c>
      <c r="P35" s="30">
        <v>597626</v>
      </c>
      <c r="Q35" s="30">
        <v>924341</v>
      </c>
      <c r="R35" s="30">
        <v>0</v>
      </c>
      <c r="S35" s="30">
        <v>363</v>
      </c>
      <c r="T35" s="30">
        <v>25000</v>
      </c>
      <c r="U35" s="30">
        <v>300000</v>
      </c>
      <c r="V35" s="30">
        <v>669742</v>
      </c>
      <c r="W35" s="30">
        <v>14475</v>
      </c>
      <c r="X35" s="30">
        <v>32479</v>
      </c>
      <c r="Y35" s="30">
        <v>12096883</v>
      </c>
      <c r="Z35" s="30">
        <v>141942</v>
      </c>
      <c r="AA35" s="30">
        <v>7134259</v>
      </c>
      <c r="AB35" s="30">
        <v>1069535</v>
      </c>
      <c r="AC35" s="30">
        <v>0</v>
      </c>
      <c r="AD35" s="30">
        <v>982847</v>
      </c>
      <c r="AE35" s="30">
        <v>6086</v>
      </c>
      <c r="AF35" s="30">
        <v>16576</v>
      </c>
      <c r="AG35" s="30">
        <v>30000</v>
      </c>
      <c r="AH35" s="30">
        <v>152</v>
      </c>
      <c r="AI35" s="30">
        <v>925053</v>
      </c>
      <c r="AJ35" s="30">
        <v>0</v>
      </c>
      <c r="AK35" s="30">
        <v>683094</v>
      </c>
      <c r="AL35" s="30">
        <v>1069954</v>
      </c>
      <c r="AM35" s="30">
        <v>41493452</v>
      </c>
      <c r="AN35" s="30">
        <v>1303839</v>
      </c>
      <c r="AO35" s="30">
        <v>3484264</v>
      </c>
      <c r="AP35" s="30">
        <v>152147</v>
      </c>
      <c r="AQ35" s="30">
        <v>0</v>
      </c>
      <c r="AR35" s="30">
        <v>13219</v>
      </c>
      <c r="AS35" s="30">
        <v>527</v>
      </c>
      <c r="AT35" s="30">
        <v>0</v>
      </c>
      <c r="AU35" s="30">
        <v>154</v>
      </c>
    </row>
    <row r="36" spans="1:47">
      <c r="A36" s="28" t="s">
        <v>159</v>
      </c>
      <c r="B36" s="29" t="s">
        <v>160</v>
      </c>
      <c r="C36" s="30">
        <v>68345</v>
      </c>
      <c r="D36" s="30">
        <v>68345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</row>
    <row r="37" spans="1:47">
      <c r="A37" s="28" t="s">
        <v>455</v>
      </c>
      <c r="B37" s="29" t="s">
        <v>456</v>
      </c>
      <c r="C37" s="30">
        <v>753152</v>
      </c>
      <c r="D37" s="30">
        <v>217000</v>
      </c>
      <c r="E37" s="30">
        <v>0</v>
      </c>
      <c r="F37" s="30">
        <v>0</v>
      </c>
      <c r="G37" s="30">
        <v>23622</v>
      </c>
      <c r="H37" s="30">
        <v>0</v>
      </c>
      <c r="I37" s="30">
        <v>329130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183400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</row>
    <row r="38" spans="1:47" ht="25.5">
      <c r="A38" s="28" t="s">
        <v>161</v>
      </c>
      <c r="B38" s="29" t="s">
        <v>162</v>
      </c>
      <c r="C38" s="30">
        <v>821497</v>
      </c>
      <c r="D38" s="30">
        <v>285345</v>
      </c>
      <c r="E38" s="30">
        <v>0</v>
      </c>
      <c r="F38" s="30">
        <v>0</v>
      </c>
      <c r="G38" s="30">
        <v>23622</v>
      </c>
      <c r="H38" s="30">
        <v>0</v>
      </c>
      <c r="I38" s="30">
        <v>329130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183400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</row>
    <row r="39" spans="1:47" ht="25.5">
      <c r="A39" s="28" t="s">
        <v>15</v>
      </c>
      <c r="B39" s="29" t="s">
        <v>16</v>
      </c>
      <c r="C39" s="30">
        <v>26762068</v>
      </c>
      <c r="D39" s="30">
        <v>3213886</v>
      </c>
      <c r="E39" s="30">
        <v>0</v>
      </c>
      <c r="F39" s="30">
        <v>7748</v>
      </c>
      <c r="G39" s="30">
        <v>80546</v>
      </c>
      <c r="H39" s="30">
        <v>261858</v>
      </c>
      <c r="I39" s="30">
        <v>510646</v>
      </c>
      <c r="J39" s="30">
        <v>0</v>
      </c>
      <c r="K39" s="30">
        <v>0</v>
      </c>
      <c r="L39" s="30">
        <v>0</v>
      </c>
      <c r="M39" s="30">
        <v>207822</v>
      </c>
      <c r="N39" s="30">
        <v>991061</v>
      </c>
      <c r="O39" s="30">
        <v>2588130</v>
      </c>
      <c r="P39" s="30">
        <v>483846</v>
      </c>
      <c r="Q39" s="30">
        <v>339574</v>
      </c>
      <c r="R39" s="30">
        <v>0</v>
      </c>
      <c r="S39" s="30">
        <v>99</v>
      </c>
      <c r="T39" s="30">
        <v>6750</v>
      </c>
      <c r="U39" s="30">
        <v>81000</v>
      </c>
      <c r="V39" s="30">
        <v>180829</v>
      </c>
      <c r="W39" s="30">
        <v>3407</v>
      </c>
      <c r="X39" s="30">
        <v>194</v>
      </c>
      <c r="Y39" s="30">
        <v>3126849</v>
      </c>
      <c r="Z39" s="30">
        <v>65627</v>
      </c>
      <c r="AA39" s="30">
        <v>2558604</v>
      </c>
      <c r="AB39" s="30">
        <v>286206</v>
      </c>
      <c r="AC39" s="30">
        <v>297</v>
      </c>
      <c r="AD39" s="30">
        <v>273988</v>
      </c>
      <c r="AE39" s="30">
        <v>1573</v>
      </c>
      <c r="AF39" s="30">
        <v>6194</v>
      </c>
      <c r="AG39" s="30">
        <v>8100</v>
      </c>
      <c r="AH39" s="30">
        <v>40</v>
      </c>
      <c r="AI39" s="30">
        <v>209452</v>
      </c>
      <c r="AJ39" s="30">
        <v>0</v>
      </c>
      <c r="AK39" s="30">
        <v>183899</v>
      </c>
      <c r="AL39" s="30">
        <v>288887</v>
      </c>
      <c r="AM39" s="30">
        <v>9457396</v>
      </c>
      <c r="AN39" s="30">
        <v>352037</v>
      </c>
      <c r="AO39" s="30">
        <v>940753</v>
      </c>
      <c r="AP39" s="30">
        <v>41080</v>
      </c>
      <c r="AQ39" s="30">
        <v>0</v>
      </c>
      <c r="AR39" s="30">
        <v>3557</v>
      </c>
      <c r="AS39" s="30">
        <v>133</v>
      </c>
      <c r="AT39" s="30">
        <v>0</v>
      </c>
      <c r="AU39" s="30">
        <v>0</v>
      </c>
    </row>
    <row r="40" spans="1:47">
      <c r="A40" s="28" t="s">
        <v>80</v>
      </c>
      <c r="B40" s="29" t="s">
        <v>518</v>
      </c>
      <c r="C40" s="30">
        <v>3120808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0">
        <v>3120808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</v>
      </c>
      <c r="AT40" s="30">
        <v>0</v>
      </c>
      <c r="AU40" s="30">
        <v>0</v>
      </c>
    </row>
    <row r="41" spans="1:47">
      <c r="A41" s="28" t="s">
        <v>163</v>
      </c>
      <c r="B41" s="29" t="s">
        <v>164</v>
      </c>
      <c r="C41" s="30">
        <v>236637</v>
      </c>
      <c r="D41" s="30">
        <v>4453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179211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4405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48284</v>
      </c>
      <c r="AB41" s="30">
        <v>0</v>
      </c>
      <c r="AC41" s="30">
        <v>0</v>
      </c>
      <c r="AD41" s="30">
        <v>284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30">
        <v>0</v>
      </c>
      <c r="AT41" s="30">
        <v>0</v>
      </c>
      <c r="AU41" s="30">
        <v>0</v>
      </c>
    </row>
    <row r="42" spans="1:47">
      <c r="A42" s="28" t="s">
        <v>82</v>
      </c>
      <c r="B42" s="29" t="s">
        <v>580</v>
      </c>
      <c r="C42" s="30">
        <v>179211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179211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  <c r="AT42" s="30">
        <v>0</v>
      </c>
      <c r="AU42" s="30">
        <v>0</v>
      </c>
    </row>
    <row r="43" spans="1:47">
      <c r="A43" s="28" t="s">
        <v>17</v>
      </c>
      <c r="B43" s="29" t="s">
        <v>18</v>
      </c>
      <c r="C43" s="30">
        <v>3380841</v>
      </c>
      <c r="D43" s="30">
        <v>2477680</v>
      </c>
      <c r="E43" s="30">
        <v>0</v>
      </c>
      <c r="F43" s="30">
        <v>0</v>
      </c>
      <c r="G43" s="30">
        <v>6000</v>
      </c>
      <c r="H43" s="30">
        <v>42448</v>
      </c>
      <c r="I43" s="30">
        <v>90000</v>
      </c>
      <c r="J43" s="30">
        <v>450000</v>
      </c>
      <c r="K43" s="30">
        <v>50000</v>
      </c>
      <c r="L43" s="30">
        <v>0</v>
      </c>
      <c r="M43" s="30">
        <v>0</v>
      </c>
      <c r="N43" s="30">
        <v>0</v>
      </c>
      <c r="O43" s="30">
        <v>11862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245945</v>
      </c>
      <c r="AB43" s="30">
        <v>3977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1496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1433</v>
      </c>
      <c r="AT43" s="30">
        <v>0</v>
      </c>
      <c r="AU43" s="30">
        <v>0</v>
      </c>
    </row>
    <row r="44" spans="1:47" ht="25.5">
      <c r="A44" s="28" t="s">
        <v>19</v>
      </c>
      <c r="B44" s="29" t="s">
        <v>20</v>
      </c>
      <c r="C44" s="30">
        <v>33500354</v>
      </c>
      <c r="D44" s="30">
        <v>5696019</v>
      </c>
      <c r="E44" s="30">
        <v>0</v>
      </c>
      <c r="F44" s="30">
        <v>7748</v>
      </c>
      <c r="G44" s="30">
        <v>86546</v>
      </c>
      <c r="H44" s="30">
        <v>304306</v>
      </c>
      <c r="I44" s="30">
        <v>600646</v>
      </c>
      <c r="J44" s="30">
        <v>629211</v>
      </c>
      <c r="K44" s="30">
        <v>50000</v>
      </c>
      <c r="L44" s="30">
        <v>0</v>
      </c>
      <c r="M44" s="30">
        <v>207822</v>
      </c>
      <c r="N44" s="30">
        <v>991061</v>
      </c>
      <c r="O44" s="30">
        <v>2599992</v>
      </c>
      <c r="P44" s="30">
        <v>488251</v>
      </c>
      <c r="Q44" s="30">
        <v>339574</v>
      </c>
      <c r="R44" s="30">
        <v>0</v>
      </c>
      <c r="S44" s="30">
        <v>99</v>
      </c>
      <c r="T44" s="30">
        <v>6750</v>
      </c>
      <c r="U44" s="30">
        <v>81000</v>
      </c>
      <c r="V44" s="30">
        <v>180829</v>
      </c>
      <c r="W44" s="30">
        <v>3407</v>
      </c>
      <c r="X44" s="30">
        <v>194</v>
      </c>
      <c r="Y44" s="30">
        <v>3126849</v>
      </c>
      <c r="Z44" s="30">
        <v>65627</v>
      </c>
      <c r="AA44" s="30">
        <v>2852833</v>
      </c>
      <c r="AB44" s="30">
        <v>290183</v>
      </c>
      <c r="AC44" s="30">
        <v>297</v>
      </c>
      <c r="AD44" s="30">
        <v>274272</v>
      </c>
      <c r="AE44" s="30">
        <v>1573</v>
      </c>
      <c r="AF44" s="30">
        <v>6194</v>
      </c>
      <c r="AG44" s="30">
        <v>8100</v>
      </c>
      <c r="AH44" s="30">
        <v>40</v>
      </c>
      <c r="AI44" s="30">
        <v>210948</v>
      </c>
      <c r="AJ44" s="30">
        <v>0</v>
      </c>
      <c r="AK44" s="30">
        <v>183899</v>
      </c>
      <c r="AL44" s="30">
        <v>288887</v>
      </c>
      <c r="AM44" s="30">
        <v>12578204</v>
      </c>
      <c r="AN44" s="30">
        <v>352037</v>
      </c>
      <c r="AO44" s="30">
        <v>940753</v>
      </c>
      <c r="AP44" s="30">
        <v>41080</v>
      </c>
      <c r="AQ44" s="30">
        <v>0</v>
      </c>
      <c r="AR44" s="30">
        <v>3557</v>
      </c>
      <c r="AS44" s="30">
        <v>1566</v>
      </c>
      <c r="AT44" s="30">
        <v>0</v>
      </c>
      <c r="AU44" s="30">
        <v>0</v>
      </c>
    </row>
    <row r="45" spans="1:47">
      <c r="A45" s="31" t="s">
        <v>21</v>
      </c>
      <c r="B45" s="32" t="s">
        <v>22</v>
      </c>
      <c r="C45" s="33">
        <v>154206441</v>
      </c>
      <c r="D45" s="33">
        <v>27408272</v>
      </c>
      <c r="E45" s="33">
        <v>0</v>
      </c>
      <c r="F45" s="33">
        <v>38034</v>
      </c>
      <c r="G45" s="33">
        <v>384863</v>
      </c>
      <c r="H45" s="33">
        <v>1356068</v>
      </c>
      <c r="I45" s="33">
        <v>4545611</v>
      </c>
      <c r="J45" s="33">
        <v>639863</v>
      </c>
      <c r="K45" s="33">
        <v>50000</v>
      </c>
      <c r="L45" s="33">
        <v>0</v>
      </c>
      <c r="M45" s="33">
        <v>977884</v>
      </c>
      <c r="N45" s="33">
        <v>4661658</v>
      </c>
      <c r="O45" s="33">
        <v>12584167</v>
      </c>
      <c r="P45" s="33">
        <v>2317066</v>
      </c>
      <c r="Q45" s="33">
        <v>2026564</v>
      </c>
      <c r="R45" s="33">
        <v>0</v>
      </c>
      <c r="S45" s="33">
        <v>462</v>
      </c>
      <c r="T45" s="33">
        <v>31750</v>
      </c>
      <c r="U45" s="33">
        <v>381000</v>
      </c>
      <c r="V45" s="33">
        <v>850571</v>
      </c>
      <c r="W45" s="33">
        <v>17882</v>
      </c>
      <c r="X45" s="33">
        <v>32673</v>
      </c>
      <c r="Y45" s="33">
        <v>15223732</v>
      </c>
      <c r="Z45" s="33">
        <v>369197</v>
      </c>
      <c r="AA45" s="33">
        <v>13833747</v>
      </c>
      <c r="AB45" s="33">
        <v>1359718</v>
      </c>
      <c r="AC45" s="33">
        <v>6241</v>
      </c>
      <c r="AD45" s="33">
        <v>1307122</v>
      </c>
      <c r="AE45" s="33">
        <v>7659</v>
      </c>
      <c r="AF45" s="33">
        <v>29711</v>
      </c>
      <c r="AG45" s="33">
        <v>38100</v>
      </c>
      <c r="AH45" s="33">
        <v>192</v>
      </c>
      <c r="AI45" s="33">
        <v>1136001</v>
      </c>
      <c r="AJ45" s="33">
        <v>0</v>
      </c>
      <c r="AK45" s="33">
        <v>866993</v>
      </c>
      <c r="AL45" s="33">
        <v>1358841</v>
      </c>
      <c r="AM45" s="33">
        <v>54071656</v>
      </c>
      <c r="AN45" s="33">
        <v>1655876</v>
      </c>
      <c r="AO45" s="33">
        <v>4425017</v>
      </c>
      <c r="AP45" s="33">
        <v>193227</v>
      </c>
      <c r="AQ45" s="33">
        <v>0</v>
      </c>
      <c r="AR45" s="33">
        <v>16776</v>
      </c>
      <c r="AS45" s="33">
        <v>2093</v>
      </c>
      <c r="AT45" s="33">
        <v>0</v>
      </c>
      <c r="AU45" s="33">
        <v>154</v>
      </c>
    </row>
    <row r="46" spans="1:47">
      <c r="A46" s="28" t="s">
        <v>581</v>
      </c>
      <c r="B46" s="29" t="s">
        <v>582</v>
      </c>
      <c r="C46" s="30">
        <v>1749860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1749860</v>
      </c>
      <c r="AR46" s="30">
        <v>0</v>
      </c>
      <c r="AS46" s="30">
        <v>0</v>
      </c>
      <c r="AT46" s="30">
        <v>0</v>
      </c>
      <c r="AU46" s="30">
        <v>0</v>
      </c>
    </row>
    <row r="47" spans="1:47" ht="25.5">
      <c r="A47" s="28" t="s">
        <v>527</v>
      </c>
      <c r="B47" s="29" t="s">
        <v>583</v>
      </c>
      <c r="C47" s="30">
        <v>1749860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30">
        <v>0</v>
      </c>
      <c r="AL47" s="30">
        <v>0</v>
      </c>
      <c r="AM47" s="30">
        <v>0</v>
      </c>
      <c r="AN47" s="30">
        <v>0</v>
      </c>
      <c r="AO47" s="30">
        <v>0</v>
      </c>
      <c r="AP47" s="30">
        <v>0</v>
      </c>
      <c r="AQ47" s="30">
        <v>1749860</v>
      </c>
      <c r="AR47" s="30">
        <v>0</v>
      </c>
      <c r="AS47" s="30">
        <v>0</v>
      </c>
      <c r="AT47" s="30">
        <v>0</v>
      </c>
      <c r="AU47" s="30">
        <v>0</v>
      </c>
    </row>
    <row r="48" spans="1:47" ht="25.5">
      <c r="A48" s="28" t="s">
        <v>493</v>
      </c>
      <c r="B48" s="29" t="s">
        <v>588</v>
      </c>
      <c r="C48" s="30">
        <v>8015639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0">
        <v>0</v>
      </c>
      <c r="AK48" s="30">
        <v>0</v>
      </c>
      <c r="AL48" s="30">
        <v>0</v>
      </c>
      <c r="AM48" s="30">
        <v>0</v>
      </c>
      <c r="AN48" s="30">
        <v>0</v>
      </c>
      <c r="AO48" s="30">
        <v>0</v>
      </c>
      <c r="AP48" s="30">
        <v>0</v>
      </c>
      <c r="AQ48" s="30">
        <v>0</v>
      </c>
      <c r="AR48" s="30">
        <v>0</v>
      </c>
      <c r="AS48" s="30">
        <v>0</v>
      </c>
      <c r="AT48" s="30">
        <v>8015639</v>
      </c>
      <c r="AU48" s="30">
        <v>0</v>
      </c>
    </row>
    <row r="49" spans="1:47" ht="25.5">
      <c r="A49" s="28" t="s">
        <v>589</v>
      </c>
      <c r="B49" s="29" t="s">
        <v>590</v>
      </c>
      <c r="C49" s="30">
        <v>3254580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0</v>
      </c>
      <c r="AI49" s="30">
        <v>0</v>
      </c>
      <c r="AJ49" s="30">
        <v>0</v>
      </c>
      <c r="AK49" s="30">
        <v>0</v>
      </c>
      <c r="AL49" s="30">
        <v>0</v>
      </c>
      <c r="AM49" s="30">
        <v>0</v>
      </c>
      <c r="AN49" s="30">
        <v>0</v>
      </c>
      <c r="AO49" s="30">
        <v>0</v>
      </c>
      <c r="AP49" s="30">
        <v>0</v>
      </c>
      <c r="AQ49" s="30">
        <v>0</v>
      </c>
      <c r="AR49" s="30">
        <v>0</v>
      </c>
      <c r="AS49" s="30">
        <v>0</v>
      </c>
      <c r="AT49" s="30">
        <v>3254580</v>
      </c>
      <c r="AU49" s="30">
        <v>0</v>
      </c>
    </row>
    <row r="50" spans="1:47">
      <c r="A50" s="28" t="s">
        <v>591</v>
      </c>
      <c r="B50" s="29" t="s">
        <v>592</v>
      </c>
      <c r="C50" s="30">
        <v>79500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79500</v>
      </c>
      <c r="AU50" s="30">
        <v>0</v>
      </c>
    </row>
    <row r="51" spans="1:47">
      <c r="A51" s="28" t="s">
        <v>593</v>
      </c>
      <c r="B51" s="29" t="s">
        <v>594</v>
      </c>
      <c r="C51" s="30">
        <v>4676559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  <c r="AH51" s="30">
        <v>0</v>
      </c>
      <c r="AI51" s="30">
        <v>0</v>
      </c>
      <c r="AJ51" s="30">
        <v>0</v>
      </c>
      <c r="AK51" s="30">
        <v>0</v>
      </c>
      <c r="AL51" s="30">
        <v>0</v>
      </c>
      <c r="AM51" s="30">
        <v>0</v>
      </c>
      <c r="AN51" s="30">
        <v>0</v>
      </c>
      <c r="AO51" s="30">
        <v>0</v>
      </c>
      <c r="AP51" s="30">
        <v>0</v>
      </c>
      <c r="AQ51" s="30">
        <v>0</v>
      </c>
      <c r="AR51" s="30">
        <v>0</v>
      </c>
      <c r="AS51" s="30">
        <v>0</v>
      </c>
      <c r="AT51" s="30">
        <v>4676559</v>
      </c>
      <c r="AU51" s="30">
        <v>0</v>
      </c>
    </row>
    <row r="52" spans="1:47" ht="38.25">
      <c r="A52" s="28" t="s">
        <v>595</v>
      </c>
      <c r="B52" s="29" t="s">
        <v>596</v>
      </c>
      <c r="C52" s="30">
        <v>5000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0">
        <v>0</v>
      </c>
      <c r="AH52" s="30">
        <v>0</v>
      </c>
      <c r="AI52" s="30">
        <v>0</v>
      </c>
      <c r="AJ52" s="30">
        <v>0</v>
      </c>
      <c r="AK52" s="30">
        <v>0</v>
      </c>
      <c r="AL52" s="30">
        <v>0</v>
      </c>
      <c r="AM52" s="30">
        <v>0</v>
      </c>
      <c r="AN52" s="30">
        <v>0</v>
      </c>
      <c r="AO52" s="30">
        <v>0</v>
      </c>
      <c r="AP52" s="30">
        <v>0</v>
      </c>
      <c r="AQ52" s="30">
        <v>0</v>
      </c>
      <c r="AR52" s="30">
        <v>0</v>
      </c>
      <c r="AS52" s="30">
        <v>0</v>
      </c>
      <c r="AT52" s="30">
        <v>5000</v>
      </c>
      <c r="AU52" s="30">
        <v>0</v>
      </c>
    </row>
    <row r="53" spans="1:47" ht="25.5">
      <c r="A53" s="31" t="s">
        <v>597</v>
      </c>
      <c r="B53" s="32" t="s">
        <v>598</v>
      </c>
      <c r="C53" s="33">
        <v>9765499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  <c r="AI53" s="33">
        <v>0</v>
      </c>
      <c r="AJ53" s="33">
        <v>0</v>
      </c>
      <c r="AK53" s="33">
        <v>0</v>
      </c>
      <c r="AL53" s="33">
        <v>0</v>
      </c>
      <c r="AM53" s="33">
        <v>0</v>
      </c>
      <c r="AN53" s="33">
        <v>0</v>
      </c>
      <c r="AO53" s="33">
        <v>0</v>
      </c>
      <c r="AP53" s="33">
        <v>0</v>
      </c>
      <c r="AQ53" s="33">
        <v>1749860</v>
      </c>
      <c r="AR53" s="33">
        <v>0</v>
      </c>
      <c r="AS53" s="33">
        <v>0</v>
      </c>
      <c r="AT53" s="33">
        <v>8015639</v>
      </c>
      <c r="AU53" s="33">
        <v>0</v>
      </c>
    </row>
    <row r="54" spans="1:47" ht="25.5">
      <c r="A54" s="28" t="s">
        <v>599</v>
      </c>
      <c r="B54" s="29" t="s">
        <v>600</v>
      </c>
      <c r="C54" s="30">
        <v>12327258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12327258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</row>
    <row r="55" spans="1:47">
      <c r="A55" s="28" t="s">
        <v>601</v>
      </c>
      <c r="B55" s="29" t="s">
        <v>602</v>
      </c>
      <c r="C55" s="30">
        <v>12327258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12327258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</row>
    <row r="56" spans="1:47" ht="25.5">
      <c r="A56" s="28" t="s">
        <v>603</v>
      </c>
      <c r="B56" s="29" t="s">
        <v>604</v>
      </c>
      <c r="C56" s="30">
        <v>191276663</v>
      </c>
      <c r="D56" s="30">
        <v>9500000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14758343</v>
      </c>
      <c r="K56" s="30">
        <v>0</v>
      </c>
      <c r="L56" s="30">
        <v>167018320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</row>
    <row r="57" spans="1:47" ht="25.5">
      <c r="A57" s="28" t="s">
        <v>503</v>
      </c>
      <c r="B57" s="29" t="s">
        <v>605</v>
      </c>
      <c r="C57" s="30">
        <v>200000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200000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</row>
    <row r="58" spans="1:47">
      <c r="A58" s="28" t="s">
        <v>505</v>
      </c>
      <c r="B58" s="29" t="s">
        <v>606</v>
      </c>
      <c r="C58" s="30">
        <v>191076663</v>
      </c>
      <c r="D58" s="30">
        <v>9500000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14758343</v>
      </c>
      <c r="K58" s="30">
        <v>0</v>
      </c>
      <c r="L58" s="30">
        <v>166818320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</row>
    <row r="59" spans="1:47" ht="38.25">
      <c r="A59" s="28" t="s">
        <v>185</v>
      </c>
      <c r="B59" s="29" t="s">
        <v>457</v>
      </c>
      <c r="C59" s="30">
        <v>1251600</v>
      </c>
      <c r="D59" s="30">
        <v>0</v>
      </c>
      <c r="E59" s="30">
        <v>0</v>
      </c>
      <c r="F59" s="30">
        <v>0</v>
      </c>
      <c r="G59" s="30">
        <v>1151600</v>
      </c>
      <c r="H59" s="30">
        <v>0</v>
      </c>
      <c r="I59" s="30">
        <v>0</v>
      </c>
      <c r="J59" s="30">
        <v>0</v>
      </c>
      <c r="K59" s="30">
        <v>0</v>
      </c>
      <c r="L59" s="30">
        <v>100000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</row>
    <row r="60" spans="1:47">
      <c r="A60" s="28" t="s">
        <v>531</v>
      </c>
      <c r="B60" s="29" t="s">
        <v>607</v>
      </c>
      <c r="C60" s="30">
        <v>1151600</v>
      </c>
      <c r="D60" s="30">
        <v>0</v>
      </c>
      <c r="E60" s="30">
        <v>0</v>
      </c>
      <c r="F60" s="30">
        <v>0</v>
      </c>
      <c r="G60" s="30">
        <v>1151600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</row>
    <row r="61" spans="1:47">
      <c r="A61" s="28" t="s">
        <v>458</v>
      </c>
      <c r="B61" s="29" t="s">
        <v>459</v>
      </c>
      <c r="C61" s="30">
        <v>100000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100000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</row>
    <row r="62" spans="1:47" ht="25.5">
      <c r="A62" s="28" t="s">
        <v>608</v>
      </c>
      <c r="B62" s="29" t="s">
        <v>609</v>
      </c>
      <c r="C62" s="30">
        <v>4467872</v>
      </c>
      <c r="D62" s="30">
        <v>1017808</v>
      </c>
      <c r="E62" s="30">
        <v>8904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391160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1500000</v>
      </c>
      <c r="AF62" s="30">
        <v>0</v>
      </c>
      <c r="AG62" s="30">
        <v>0</v>
      </c>
      <c r="AH62" s="30">
        <v>0</v>
      </c>
      <c r="AI62" s="30">
        <v>0</v>
      </c>
      <c r="AJ62" s="30">
        <v>1550000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</row>
    <row r="63" spans="1:47">
      <c r="A63" s="28" t="s">
        <v>90</v>
      </c>
      <c r="B63" s="29" t="s">
        <v>610</v>
      </c>
      <c r="C63" s="30">
        <v>3708968</v>
      </c>
      <c r="D63" s="30">
        <v>1008904</v>
      </c>
      <c r="E63" s="30">
        <v>8904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391160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1500000</v>
      </c>
      <c r="AF63" s="30">
        <v>0</v>
      </c>
      <c r="AG63" s="30">
        <v>0</v>
      </c>
      <c r="AH63" s="30">
        <v>0</v>
      </c>
      <c r="AI63" s="30">
        <v>0</v>
      </c>
      <c r="AJ63" s="30">
        <v>800000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</row>
    <row r="64" spans="1:47" ht="25.5">
      <c r="A64" s="28" t="s">
        <v>96</v>
      </c>
      <c r="B64" s="29" t="s">
        <v>611</v>
      </c>
      <c r="C64" s="30">
        <v>758904</v>
      </c>
      <c r="D64" s="30">
        <v>8904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750000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</row>
    <row r="65" spans="1:47" ht="38.25">
      <c r="A65" s="31" t="s">
        <v>24</v>
      </c>
      <c r="B65" s="32" t="s">
        <v>25</v>
      </c>
      <c r="C65" s="33">
        <v>209323393</v>
      </c>
      <c r="D65" s="33">
        <v>10517808</v>
      </c>
      <c r="E65" s="33">
        <v>8904</v>
      </c>
      <c r="F65" s="33">
        <v>0</v>
      </c>
      <c r="G65" s="33">
        <v>1151600</v>
      </c>
      <c r="H65" s="33">
        <v>0</v>
      </c>
      <c r="I65" s="33">
        <v>0</v>
      </c>
      <c r="J65" s="33">
        <v>27085601</v>
      </c>
      <c r="K65" s="33">
        <v>0</v>
      </c>
      <c r="L65" s="33">
        <v>167118320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391160</v>
      </c>
      <c r="X65" s="33">
        <v>0</v>
      </c>
      <c r="Y65" s="33">
        <v>0</v>
      </c>
      <c r="Z65" s="33">
        <v>0</v>
      </c>
      <c r="AA65" s="33">
        <v>0</v>
      </c>
      <c r="AB65" s="33">
        <v>0</v>
      </c>
      <c r="AC65" s="33">
        <v>0</v>
      </c>
      <c r="AD65" s="33">
        <v>0</v>
      </c>
      <c r="AE65" s="33">
        <v>1500000</v>
      </c>
      <c r="AF65" s="33">
        <v>0</v>
      </c>
      <c r="AG65" s="33">
        <v>0</v>
      </c>
      <c r="AH65" s="33">
        <v>0</v>
      </c>
      <c r="AI65" s="33">
        <v>0</v>
      </c>
      <c r="AJ65" s="33">
        <v>1550000</v>
      </c>
      <c r="AK65" s="33">
        <v>0</v>
      </c>
      <c r="AL65" s="33">
        <v>0</v>
      </c>
      <c r="AM65" s="33">
        <v>0</v>
      </c>
      <c r="AN65" s="33">
        <v>0</v>
      </c>
      <c r="AO65" s="33">
        <v>0</v>
      </c>
      <c r="AP65" s="33">
        <v>0</v>
      </c>
      <c r="AQ65" s="33">
        <v>0</v>
      </c>
      <c r="AR65" s="33">
        <v>0</v>
      </c>
      <c r="AS65" s="33">
        <v>0</v>
      </c>
      <c r="AT65" s="33">
        <v>0</v>
      </c>
      <c r="AU65" s="33">
        <v>0</v>
      </c>
    </row>
    <row r="66" spans="1:47">
      <c r="A66" s="28" t="s">
        <v>460</v>
      </c>
      <c r="B66" s="29" t="s">
        <v>461</v>
      </c>
      <c r="C66" s="30">
        <v>787402</v>
      </c>
      <c r="D66" s="30">
        <v>787402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</row>
    <row r="67" spans="1:47">
      <c r="A67" s="28" t="s">
        <v>462</v>
      </c>
      <c r="B67" s="29" t="s">
        <v>463</v>
      </c>
      <c r="C67" s="30">
        <v>65661062</v>
      </c>
      <c r="D67" s="30">
        <v>50844269</v>
      </c>
      <c r="E67" s="30">
        <v>0</v>
      </c>
      <c r="F67" s="30">
        <v>36000</v>
      </c>
      <c r="G67" s="30">
        <v>0</v>
      </c>
      <c r="H67" s="30">
        <v>165300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20300</v>
      </c>
      <c r="P67" s="30">
        <v>2807997</v>
      </c>
      <c r="Q67" s="30">
        <v>1447098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4080840</v>
      </c>
      <c r="AB67" s="30">
        <v>0</v>
      </c>
      <c r="AC67" s="30">
        <v>0</v>
      </c>
      <c r="AD67" s="30">
        <v>6259258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</row>
    <row r="68" spans="1:47">
      <c r="A68" s="28" t="s">
        <v>613</v>
      </c>
      <c r="B68" s="29" t="s">
        <v>614</v>
      </c>
      <c r="C68" s="30">
        <v>2614859</v>
      </c>
      <c r="D68" s="30">
        <v>139268</v>
      </c>
      <c r="E68" s="30">
        <v>0</v>
      </c>
      <c r="F68" s="30">
        <v>0</v>
      </c>
      <c r="G68" s="30">
        <v>2475591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</row>
    <row r="69" spans="1:47">
      <c r="A69" s="28" t="s">
        <v>165</v>
      </c>
      <c r="B69" s="29" t="s">
        <v>166</v>
      </c>
      <c r="C69" s="30">
        <v>21286714</v>
      </c>
      <c r="D69" s="30">
        <v>1392461</v>
      </c>
      <c r="E69" s="30">
        <v>0</v>
      </c>
      <c r="F69" s="30">
        <v>0</v>
      </c>
      <c r="G69" s="30">
        <v>511811</v>
      </c>
      <c r="H69" s="30">
        <v>1414410</v>
      </c>
      <c r="I69" s="30">
        <v>0</v>
      </c>
      <c r="J69" s="30">
        <v>0</v>
      </c>
      <c r="K69" s="30">
        <v>0</v>
      </c>
      <c r="L69" s="30">
        <v>0</v>
      </c>
      <c r="M69" s="30">
        <v>783561</v>
      </c>
      <c r="N69" s="30">
        <v>0</v>
      </c>
      <c r="O69" s="30">
        <v>2396115</v>
      </c>
      <c r="P69" s="30">
        <v>10925653</v>
      </c>
      <c r="Q69" s="30">
        <v>3087976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247436</v>
      </c>
      <c r="AB69" s="30">
        <v>91055</v>
      </c>
      <c r="AC69" s="30">
        <v>0</v>
      </c>
      <c r="AD69" s="30">
        <v>105000</v>
      </c>
      <c r="AE69" s="30">
        <v>0</v>
      </c>
      <c r="AF69" s="30">
        <v>0</v>
      </c>
      <c r="AG69" s="30">
        <v>0</v>
      </c>
      <c r="AH69" s="30">
        <v>0</v>
      </c>
      <c r="AI69" s="30">
        <v>331236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</row>
    <row r="70" spans="1:47" ht="25.5">
      <c r="A70" s="28" t="s">
        <v>167</v>
      </c>
      <c r="B70" s="29" t="s">
        <v>168</v>
      </c>
      <c r="C70" s="30">
        <v>10165077</v>
      </c>
      <c r="D70" s="30">
        <v>599223</v>
      </c>
      <c r="E70" s="30">
        <v>0</v>
      </c>
      <c r="F70" s="30">
        <v>0</v>
      </c>
      <c r="G70" s="30">
        <v>806598</v>
      </c>
      <c r="H70" s="30">
        <v>381892</v>
      </c>
      <c r="I70" s="30">
        <v>0</v>
      </c>
      <c r="J70" s="30">
        <v>0</v>
      </c>
      <c r="K70" s="30">
        <v>0</v>
      </c>
      <c r="L70" s="30">
        <v>0</v>
      </c>
      <c r="M70" s="30">
        <v>211561</v>
      </c>
      <c r="N70" s="30">
        <v>0</v>
      </c>
      <c r="O70" s="30">
        <v>652432</v>
      </c>
      <c r="P70" s="30">
        <v>3581930</v>
      </c>
      <c r="Q70" s="30">
        <v>1224471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874602</v>
      </c>
      <c r="AB70" s="30">
        <v>24585</v>
      </c>
      <c r="AC70" s="30">
        <v>0</v>
      </c>
      <c r="AD70" s="30">
        <v>1718349</v>
      </c>
      <c r="AE70" s="30">
        <v>0</v>
      </c>
      <c r="AF70" s="30">
        <v>0</v>
      </c>
      <c r="AG70" s="30">
        <v>0</v>
      </c>
      <c r="AH70" s="30">
        <v>0</v>
      </c>
      <c r="AI70" s="30">
        <v>89434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</row>
    <row r="71" spans="1:47">
      <c r="A71" s="31" t="s">
        <v>169</v>
      </c>
      <c r="B71" s="32" t="s">
        <v>170</v>
      </c>
      <c r="C71" s="33">
        <v>100515114</v>
      </c>
      <c r="D71" s="33">
        <v>53762623</v>
      </c>
      <c r="E71" s="33">
        <v>0</v>
      </c>
      <c r="F71" s="33">
        <v>36000</v>
      </c>
      <c r="G71" s="33">
        <v>3794000</v>
      </c>
      <c r="H71" s="33">
        <v>1961602</v>
      </c>
      <c r="I71" s="33">
        <v>0</v>
      </c>
      <c r="J71" s="33">
        <v>0</v>
      </c>
      <c r="K71" s="33">
        <v>0</v>
      </c>
      <c r="L71" s="33">
        <v>0</v>
      </c>
      <c r="M71" s="33">
        <v>995122</v>
      </c>
      <c r="N71" s="33">
        <v>0</v>
      </c>
      <c r="O71" s="33">
        <v>3068847</v>
      </c>
      <c r="P71" s="33">
        <v>17315580</v>
      </c>
      <c r="Q71" s="33">
        <v>5759545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33">
        <v>0</v>
      </c>
      <c r="AA71" s="33">
        <v>5202878</v>
      </c>
      <c r="AB71" s="33">
        <v>115640</v>
      </c>
      <c r="AC71" s="33">
        <v>0</v>
      </c>
      <c r="AD71" s="33">
        <v>8082607</v>
      </c>
      <c r="AE71" s="33">
        <v>0</v>
      </c>
      <c r="AF71" s="33">
        <v>0</v>
      </c>
      <c r="AG71" s="33">
        <v>0</v>
      </c>
      <c r="AH71" s="33">
        <v>0</v>
      </c>
      <c r="AI71" s="33">
        <v>420670</v>
      </c>
      <c r="AJ71" s="33">
        <v>0</v>
      </c>
      <c r="AK71" s="33">
        <v>0</v>
      </c>
      <c r="AL71" s="33">
        <v>0</v>
      </c>
      <c r="AM71" s="33">
        <v>0</v>
      </c>
      <c r="AN71" s="33">
        <v>0</v>
      </c>
      <c r="AO71" s="33">
        <v>0</v>
      </c>
      <c r="AP71" s="33">
        <v>0</v>
      </c>
      <c r="AQ71" s="33">
        <v>0</v>
      </c>
      <c r="AR71" s="33">
        <v>0</v>
      </c>
      <c r="AS71" s="33">
        <v>0</v>
      </c>
      <c r="AT71" s="33">
        <v>0</v>
      </c>
      <c r="AU71" s="33">
        <v>0</v>
      </c>
    </row>
    <row r="72" spans="1:47">
      <c r="A72" s="28" t="s">
        <v>615</v>
      </c>
      <c r="B72" s="29" t="s">
        <v>616</v>
      </c>
      <c r="C72" s="30">
        <v>1666650</v>
      </c>
      <c r="D72" s="30">
        <v>128580</v>
      </c>
      <c r="E72" s="30">
        <v>0</v>
      </c>
      <c r="F72" s="30">
        <v>0</v>
      </c>
      <c r="G72" s="30">
        <v>0</v>
      </c>
      <c r="H72" s="30">
        <v>20543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1390000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127527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  <c r="AG72" s="30">
        <v>0</v>
      </c>
      <c r="AH72" s="30">
        <v>0</v>
      </c>
      <c r="AI72" s="30">
        <v>0</v>
      </c>
      <c r="AJ72" s="30">
        <v>0</v>
      </c>
      <c r="AK72" s="30">
        <v>0</v>
      </c>
      <c r="AL72" s="30">
        <v>0</v>
      </c>
      <c r="AM72" s="30">
        <v>0</v>
      </c>
      <c r="AN72" s="30">
        <v>0</v>
      </c>
      <c r="AO72" s="30">
        <v>0</v>
      </c>
      <c r="AP72" s="30">
        <v>0</v>
      </c>
      <c r="AQ72" s="30">
        <v>0</v>
      </c>
      <c r="AR72" s="30">
        <v>0</v>
      </c>
      <c r="AS72" s="30">
        <v>0</v>
      </c>
      <c r="AT72" s="30">
        <v>0</v>
      </c>
      <c r="AU72" s="30">
        <v>0</v>
      </c>
    </row>
    <row r="73" spans="1:47">
      <c r="A73" s="28" t="s">
        <v>617</v>
      </c>
      <c r="B73" s="29" t="s">
        <v>618</v>
      </c>
      <c r="C73" s="30">
        <v>2800000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2800000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  <c r="AG73" s="30">
        <v>0</v>
      </c>
      <c r="AH73" s="30">
        <v>0</v>
      </c>
      <c r="AI73" s="30">
        <v>0</v>
      </c>
      <c r="AJ73" s="30">
        <v>0</v>
      </c>
      <c r="AK73" s="30">
        <v>0</v>
      </c>
      <c r="AL73" s="30">
        <v>0</v>
      </c>
      <c r="AM73" s="30">
        <v>0</v>
      </c>
      <c r="AN73" s="30">
        <v>0</v>
      </c>
      <c r="AO73" s="30">
        <v>0</v>
      </c>
      <c r="AP73" s="30">
        <v>0</v>
      </c>
      <c r="AQ73" s="30">
        <v>0</v>
      </c>
      <c r="AR73" s="30">
        <v>0</v>
      </c>
      <c r="AS73" s="30">
        <v>0</v>
      </c>
      <c r="AT73" s="30">
        <v>0</v>
      </c>
      <c r="AU73" s="30">
        <v>0</v>
      </c>
    </row>
    <row r="74" spans="1:47" ht="25.5">
      <c r="A74" s="28" t="s">
        <v>619</v>
      </c>
      <c r="B74" s="29" t="s">
        <v>620</v>
      </c>
      <c r="C74" s="30">
        <v>449998</v>
      </c>
      <c r="D74" s="30">
        <v>34716</v>
      </c>
      <c r="E74" s="30">
        <v>0</v>
      </c>
      <c r="F74" s="30">
        <v>0</v>
      </c>
      <c r="G74" s="30">
        <v>0</v>
      </c>
      <c r="H74" s="30">
        <v>5547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375300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34435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  <c r="AG74" s="30">
        <v>0</v>
      </c>
      <c r="AH74" s="30">
        <v>0</v>
      </c>
      <c r="AI74" s="30">
        <v>0</v>
      </c>
      <c r="AJ74" s="30">
        <v>0</v>
      </c>
      <c r="AK74" s="30">
        <v>0</v>
      </c>
      <c r="AL74" s="30">
        <v>0</v>
      </c>
      <c r="AM74" s="30">
        <v>0</v>
      </c>
      <c r="AN74" s="30">
        <v>0</v>
      </c>
      <c r="AO74" s="30">
        <v>0</v>
      </c>
      <c r="AP74" s="30">
        <v>0</v>
      </c>
      <c r="AQ74" s="30">
        <v>0</v>
      </c>
      <c r="AR74" s="30">
        <v>0</v>
      </c>
      <c r="AS74" s="30">
        <v>0</v>
      </c>
      <c r="AT74" s="30">
        <v>0</v>
      </c>
      <c r="AU74" s="30">
        <v>0</v>
      </c>
    </row>
    <row r="75" spans="1:47">
      <c r="A75" s="31" t="s">
        <v>32</v>
      </c>
      <c r="B75" s="32" t="s">
        <v>621</v>
      </c>
      <c r="C75" s="33">
        <v>4916648</v>
      </c>
      <c r="D75" s="33">
        <v>163296</v>
      </c>
      <c r="E75" s="33">
        <v>0</v>
      </c>
      <c r="F75" s="33">
        <v>0</v>
      </c>
      <c r="G75" s="33">
        <v>0</v>
      </c>
      <c r="H75" s="33">
        <v>26090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2800000</v>
      </c>
      <c r="P75" s="33">
        <v>0</v>
      </c>
      <c r="Q75" s="33">
        <v>0</v>
      </c>
      <c r="R75" s="33">
        <v>0</v>
      </c>
      <c r="S75" s="33">
        <v>0</v>
      </c>
      <c r="T75" s="33">
        <v>1765300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33">
        <v>0</v>
      </c>
      <c r="AA75" s="33">
        <v>161962</v>
      </c>
      <c r="AB75" s="33">
        <v>0</v>
      </c>
      <c r="AC75" s="33">
        <v>0</v>
      </c>
      <c r="AD75" s="33">
        <v>0</v>
      </c>
      <c r="AE75" s="33">
        <v>0</v>
      </c>
      <c r="AF75" s="33">
        <v>0</v>
      </c>
      <c r="AG75" s="33">
        <v>0</v>
      </c>
      <c r="AH75" s="33">
        <v>0</v>
      </c>
      <c r="AI75" s="33">
        <v>0</v>
      </c>
      <c r="AJ75" s="33">
        <v>0</v>
      </c>
      <c r="AK75" s="33">
        <v>0</v>
      </c>
      <c r="AL75" s="33">
        <v>0</v>
      </c>
      <c r="AM75" s="33">
        <v>0</v>
      </c>
      <c r="AN75" s="33">
        <v>0</v>
      </c>
      <c r="AO75" s="33">
        <v>0</v>
      </c>
      <c r="AP75" s="33">
        <v>0</v>
      </c>
      <c r="AQ75" s="33">
        <v>0</v>
      </c>
      <c r="AR75" s="33">
        <v>0</v>
      </c>
      <c r="AS75" s="33">
        <v>0</v>
      </c>
      <c r="AT75" s="33">
        <v>0</v>
      </c>
      <c r="AU75" s="33">
        <v>0</v>
      </c>
    </row>
    <row r="76" spans="1:47" ht="25.5">
      <c r="A76" s="31" t="s">
        <v>26</v>
      </c>
      <c r="B76" s="32" t="s">
        <v>27</v>
      </c>
      <c r="C76" s="33">
        <v>682300599</v>
      </c>
      <c r="D76" s="33">
        <v>144616518</v>
      </c>
      <c r="E76" s="33">
        <v>8904</v>
      </c>
      <c r="F76" s="33">
        <v>74034</v>
      </c>
      <c r="G76" s="33">
        <v>5330463</v>
      </c>
      <c r="H76" s="33">
        <v>4122460</v>
      </c>
      <c r="I76" s="33">
        <v>4689611</v>
      </c>
      <c r="J76" s="33">
        <v>27725464</v>
      </c>
      <c r="K76" s="33">
        <v>50000</v>
      </c>
      <c r="L76" s="33">
        <v>167118320</v>
      </c>
      <c r="M76" s="33">
        <v>2037648</v>
      </c>
      <c r="N76" s="33">
        <v>4661658</v>
      </c>
      <c r="O76" s="33">
        <v>24713445</v>
      </c>
      <c r="P76" s="33">
        <v>147753449</v>
      </c>
      <c r="Q76" s="33">
        <v>7786109</v>
      </c>
      <c r="R76" s="33">
        <v>353882</v>
      </c>
      <c r="S76" s="33">
        <v>462</v>
      </c>
      <c r="T76" s="33">
        <v>1797050</v>
      </c>
      <c r="U76" s="33">
        <v>381000</v>
      </c>
      <c r="V76" s="33">
        <v>850571</v>
      </c>
      <c r="W76" s="33">
        <v>409042</v>
      </c>
      <c r="X76" s="33">
        <v>32673</v>
      </c>
      <c r="Y76" s="33">
        <v>15223732</v>
      </c>
      <c r="Z76" s="33">
        <v>369197</v>
      </c>
      <c r="AA76" s="33">
        <v>33116278</v>
      </c>
      <c r="AB76" s="33">
        <v>1475358</v>
      </c>
      <c r="AC76" s="33">
        <v>6241</v>
      </c>
      <c r="AD76" s="33">
        <v>9707981</v>
      </c>
      <c r="AE76" s="33">
        <v>1759239</v>
      </c>
      <c r="AF76" s="33">
        <v>29711</v>
      </c>
      <c r="AG76" s="33">
        <v>38100</v>
      </c>
      <c r="AH76" s="33">
        <v>192</v>
      </c>
      <c r="AI76" s="33">
        <v>2155675</v>
      </c>
      <c r="AJ76" s="33">
        <v>1550000</v>
      </c>
      <c r="AK76" s="33">
        <v>866993</v>
      </c>
      <c r="AL76" s="33">
        <v>1358841</v>
      </c>
      <c r="AM76" s="33">
        <v>54071656</v>
      </c>
      <c r="AN76" s="33">
        <v>1655876</v>
      </c>
      <c r="AO76" s="33">
        <v>4425017</v>
      </c>
      <c r="AP76" s="33">
        <v>193227</v>
      </c>
      <c r="AQ76" s="33">
        <v>1749860</v>
      </c>
      <c r="AR76" s="33">
        <v>16776</v>
      </c>
      <c r="AS76" s="33">
        <v>2093</v>
      </c>
      <c r="AT76" s="33">
        <v>8015639</v>
      </c>
      <c r="AU76" s="33">
        <v>154</v>
      </c>
    </row>
    <row r="77" spans="1:47" ht="25.5">
      <c r="A77" s="28" t="s">
        <v>710</v>
      </c>
      <c r="B77" s="29" t="s">
        <v>622</v>
      </c>
      <c r="C77" s="30">
        <v>152747843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0</v>
      </c>
      <c r="AL77" s="30">
        <v>0</v>
      </c>
      <c r="AM77" s="30">
        <v>0</v>
      </c>
      <c r="AN77" s="30">
        <v>0</v>
      </c>
      <c r="AO77" s="30">
        <v>0</v>
      </c>
      <c r="AP77" s="30">
        <v>0</v>
      </c>
      <c r="AQ77" s="30">
        <v>0</v>
      </c>
      <c r="AR77" s="30">
        <v>0</v>
      </c>
      <c r="AS77" s="30">
        <v>0</v>
      </c>
      <c r="AT77" s="30">
        <v>0</v>
      </c>
      <c r="AU77" s="30">
        <v>152747843</v>
      </c>
    </row>
    <row r="78" spans="1:47" ht="25.5">
      <c r="A78" s="28" t="s">
        <v>711</v>
      </c>
      <c r="B78" s="29" t="s">
        <v>712</v>
      </c>
      <c r="C78" s="30">
        <v>152747843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  <c r="AM78" s="30">
        <v>0</v>
      </c>
      <c r="AN78" s="30">
        <v>0</v>
      </c>
      <c r="AO78" s="30">
        <v>0</v>
      </c>
      <c r="AP78" s="30">
        <v>0</v>
      </c>
      <c r="AQ78" s="30">
        <v>0</v>
      </c>
      <c r="AR78" s="30">
        <v>0</v>
      </c>
      <c r="AS78" s="30">
        <v>0</v>
      </c>
      <c r="AT78" s="30">
        <v>0</v>
      </c>
      <c r="AU78" s="30">
        <v>152747843</v>
      </c>
    </row>
    <row r="79" spans="1:47" ht="25.5">
      <c r="A79" s="28" t="s">
        <v>713</v>
      </c>
      <c r="B79" s="29" t="s">
        <v>624</v>
      </c>
      <c r="C79" s="30">
        <v>25645304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25645304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v>0</v>
      </c>
      <c r="AS79" s="30">
        <v>0</v>
      </c>
      <c r="AT79" s="30">
        <v>0</v>
      </c>
      <c r="AU79" s="30">
        <v>0</v>
      </c>
    </row>
    <row r="80" spans="1:47" ht="25.5">
      <c r="A80" s="28" t="s">
        <v>714</v>
      </c>
      <c r="B80" s="29" t="s">
        <v>625</v>
      </c>
      <c r="C80" s="30">
        <v>114992601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114992601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>
        <v>0</v>
      </c>
      <c r="AM80" s="30">
        <v>0</v>
      </c>
      <c r="AN80" s="30">
        <v>0</v>
      </c>
      <c r="AO80" s="30">
        <v>0</v>
      </c>
      <c r="AP80" s="30">
        <v>0</v>
      </c>
      <c r="AQ80" s="30">
        <v>0</v>
      </c>
      <c r="AR80" s="30">
        <v>0</v>
      </c>
      <c r="AS80" s="30">
        <v>0</v>
      </c>
      <c r="AT80" s="30">
        <v>0</v>
      </c>
      <c r="AU80" s="30">
        <v>0</v>
      </c>
    </row>
    <row r="81" spans="1:47" ht="25.5">
      <c r="A81" s="28" t="s">
        <v>53</v>
      </c>
      <c r="B81" s="29" t="s">
        <v>715</v>
      </c>
      <c r="C81" s="30">
        <v>293385748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25645304</v>
      </c>
      <c r="L81" s="30">
        <v>114992601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  <c r="AM81" s="30">
        <v>0</v>
      </c>
      <c r="AN81" s="30">
        <v>0</v>
      </c>
      <c r="AO81" s="30">
        <v>0</v>
      </c>
      <c r="AP81" s="30">
        <v>0</v>
      </c>
      <c r="AQ81" s="30">
        <v>0</v>
      </c>
      <c r="AR81" s="30">
        <v>0</v>
      </c>
      <c r="AS81" s="30">
        <v>0</v>
      </c>
      <c r="AT81" s="30">
        <v>0</v>
      </c>
      <c r="AU81" s="30">
        <v>152747843</v>
      </c>
    </row>
    <row r="82" spans="1:47" ht="25.5">
      <c r="A82" s="31" t="s">
        <v>716</v>
      </c>
      <c r="B82" s="32" t="s">
        <v>717</v>
      </c>
      <c r="C82" s="33">
        <v>293385748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25645304</v>
      </c>
      <c r="L82" s="33">
        <v>114992601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33">
        <v>0</v>
      </c>
      <c r="AA82" s="33">
        <v>0</v>
      </c>
      <c r="AB82" s="33">
        <v>0</v>
      </c>
      <c r="AC82" s="33">
        <v>0</v>
      </c>
      <c r="AD82" s="33">
        <v>0</v>
      </c>
      <c r="AE82" s="33">
        <v>0</v>
      </c>
      <c r="AF82" s="33">
        <v>0</v>
      </c>
      <c r="AG82" s="33">
        <v>0</v>
      </c>
      <c r="AH82" s="33">
        <v>0</v>
      </c>
      <c r="AI82" s="33">
        <v>0</v>
      </c>
      <c r="AJ82" s="33">
        <v>0</v>
      </c>
      <c r="AK82" s="33">
        <v>0</v>
      </c>
      <c r="AL82" s="33">
        <v>0</v>
      </c>
      <c r="AM82" s="33">
        <v>0</v>
      </c>
      <c r="AN82" s="33">
        <v>0</v>
      </c>
      <c r="AO82" s="33">
        <v>0</v>
      </c>
      <c r="AP82" s="33">
        <v>0</v>
      </c>
      <c r="AQ82" s="33">
        <v>0</v>
      </c>
      <c r="AR82" s="33">
        <v>0</v>
      </c>
      <c r="AS82" s="33">
        <v>0</v>
      </c>
      <c r="AT82" s="33">
        <v>0</v>
      </c>
      <c r="AU82" s="33">
        <v>152747843</v>
      </c>
    </row>
    <row r="83" spans="1:47">
      <c r="A83" s="31" t="s">
        <v>54</v>
      </c>
      <c r="B83" s="32" t="s">
        <v>55</v>
      </c>
      <c r="C83" s="33">
        <v>975686347</v>
      </c>
      <c r="D83" s="33">
        <v>144616518</v>
      </c>
      <c r="E83" s="33">
        <v>8904</v>
      </c>
      <c r="F83" s="33">
        <v>74034</v>
      </c>
      <c r="G83" s="33">
        <v>5330463</v>
      </c>
      <c r="H83" s="33">
        <v>4122460</v>
      </c>
      <c r="I83" s="33">
        <v>4689611</v>
      </c>
      <c r="J83" s="33">
        <v>27725464</v>
      </c>
      <c r="K83" s="33">
        <v>25695304</v>
      </c>
      <c r="L83" s="33">
        <v>282110921</v>
      </c>
      <c r="M83" s="33">
        <v>2037648</v>
      </c>
      <c r="N83" s="33">
        <v>4661658</v>
      </c>
      <c r="O83" s="33">
        <v>24713445</v>
      </c>
      <c r="P83" s="33">
        <v>147753449</v>
      </c>
      <c r="Q83" s="33">
        <v>7786109</v>
      </c>
      <c r="R83" s="33">
        <v>353882</v>
      </c>
      <c r="S83" s="33">
        <v>462</v>
      </c>
      <c r="T83" s="33">
        <v>1797050</v>
      </c>
      <c r="U83" s="33">
        <v>381000</v>
      </c>
      <c r="V83" s="33">
        <v>850571</v>
      </c>
      <c r="W83" s="33">
        <v>409042</v>
      </c>
      <c r="X83" s="33">
        <v>32673</v>
      </c>
      <c r="Y83" s="33">
        <v>15223732</v>
      </c>
      <c r="Z83" s="33">
        <v>369197</v>
      </c>
      <c r="AA83" s="33">
        <v>33116278</v>
      </c>
      <c r="AB83" s="33">
        <v>1475358</v>
      </c>
      <c r="AC83" s="33">
        <v>6241</v>
      </c>
      <c r="AD83" s="33">
        <v>9707981</v>
      </c>
      <c r="AE83" s="33">
        <v>1759239</v>
      </c>
      <c r="AF83" s="33">
        <v>29711</v>
      </c>
      <c r="AG83" s="33">
        <v>38100</v>
      </c>
      <c r="AH83" s="33">
        <v>192</v>
      </c>
      <c r="AI83" s="33">
        <v>2155675</v>
      </c>
      <c r="AJ83" s="33">
        <v>1550000</v>
      </c>
      <c r="AK83" s="33">
        <v>866993</v>
      </c>
      <c r="AL83" s="33">
        <v>1358841</v>
      </c>
      <c r="AM83" s="33">
        <v>54071656</v>
      </c>
      <c r="AN83" s="33">
        <v>1655876</v>
      </c>
      <c r="AO83" s="33">
        <v>4425017</v>
      </c>
      <c r="AP83" s="33">
        <v>193227</v>
      </c>
      <c r="AQ83" s="33">
        <v>1749860</v>
      </c>
      <c r="AR83" s="33">
        <v>16776</v>
      </c>
      <c r="AS83" s="33">
        <v>2093</v>
      </c>
      <c r="AT83" s="33">
        <v>8015639</v>
      </c>
      <c r="AU83" s="33">
        <v>152747997</v>
      </c>
    </row>
    <row r="84" spans="1:47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</row>
    <row r="85" spans="1:47" ht="18.75" customHeight="1">
      <c r="A85" s="47" t="s">
        <v>550</v>
      </c>
      <c r="B85" s="47"/>
      <c r="C85" s="47"/>
      <c r="D85" s="47"/>
      <c r="E85" s="47"/>
      <c r="F85" s="47"/>
      <c r="G85" s="47"/>
    </row>
    <row r="86" spans="1:47" ht="110.25">
      <c r="A86" s="27" t="s">
        <v>4</v>
      </c>
      <c r="B86" s="27" t="s">
        <v>5</v>
      </c>
      <c r="C86" s="27" t="s">
        <v>50</v>
      </c>
      <c r="D86" s="27" t="s">
        <v>51</v>
      </c>
      <c r="E86" s="27" t="s">
        <v>477</v>
      </c>
      <c r="F86" s="27" t="s">
        <v>478</v>
      </c>
      <c r="G86" s="27" t="s">
        <v>479</v>
      </c>
    </row>
    <row r="87" spans="1:47">
      <c r="A87" s="28" t="s">
        <v>65</v>
      </c>
      <c r="B87" s="29" t="s">
        <v>126</v>
      </c>
      <c r="C87" s="30">
        <v>54038730</v>
      </c>
      <c r="D87" s="30">
        <v>54038730</v>
      </c>
      <c r="E87" s="30">
        <v>0</v>
      </c>
      <c r="F87" s="30">
        <v>0</v>
      </c>
      <c r="G87" s="30">
        <v>0</v>
      </c>
    </row>
    <row r="88" spans="1:47">
      <c r="A88" s="28" t="s">
        <v>2</v>
      </c>
      <c r="B88" s="29" t="s">
        <v>449</v>
      </c>
      <c r="C88" s="30">
        <v>1880906</v>
      </c>
      <c r="D88" s="30">
        <v>1880906</v>
      </c>
      <c r="E88" s="30">
        <v>0</v>
      </c>
      <c r="F88" s="30">
        <v>0</v>
      </c>
      <c r="G88" s="30">
        <v>0</v>
      </c>
    </row>
    <row r="89" spans="1:47" ht="25.5">
      <c r="A89" s="28" t="s">
        <v>3</v>
      </c>
      <c r="B89" s="29" t="s">
        <v>450</v>
      </c>
      <c r="C89" s="30">
        <v>675666</v>
      </c>
      <c r="D89" s="30">
        <v>675666</v>
      </c>
      <c r="E89" s="30">
        <v>0</v>
      </c>
      <c r="F89" s="30">
        <v>0</v>
      </c>
      <c r="G89" s="30">
        <v>0</v>
      </c>
    </row>
    <row r="90" spans="1:47">
      <c r="A90" s="28" t="s">
        <v>0</v>
      </c>
      <c r="B90" s="29" t="s">
        <v>127</v>
      </c>
      <c r="C90" s="30">
        <v>1879030</v>
      </c>
      <c r="D90" s="30">
        <v>1879030</v>
      </c>
      <c r="E90" s="30">
        <v>0</v>
      </c>
      <c r="F90" s="30">
        <v>0</v>
      </c>
      <c r="G90" s="30">
        <v>0</v>
      </c>
    </row>
    <row r="91" spans="1:47">
      <c r="A91" s="28" t="s">
        <v>71</v>
      </c>
      <c r="B91" s="29" t="s">
        <v>128</v>
      </c>
      <c r="C91" s="30">
        <v>3420574</v>
      </c>
      <c r="D91" s="30">
        <v>3420574</v>
      </c>
      <c r="E91" s="30">
        <v>0</v>
      </c>
      <c r="F91" s="30">
        <v>0</v>
      </c>
      <c r="G91" s="30">
        <v>0</v>
      </c>
    </row>
    <row r="92" spans="1:47">
      <c r="A92" s="28" t="s">
        <v>104</v>
      </c>
      <c r="B92" s="29" t="s">
        <v>129</v>
      </c>
      <c r="C92" s="30">
        <v>1993603</v>
      </c>
      <c r="D92" s="30">
        <v>1993603</v>
      </c>
      <c r="E92" s="30">
        <v>0</v>
      </c>
      <c r="F92" s="30">
        <v>0</v>
      </c>
      <c r="G92" s="30">
        <v>0</v>
      </c>
    </row>
    <row r="93" spans="1:47" ht="25.5">
      <c r="A93" s="28" t="s">
        <v>130</v>
      </c>
      <c r="B93" s="29" t="s">
        <v>131</v>
      </c>
      <c r="C93" s="30">
        <v>1758165</v>
      </c>
      <c r="D93" s="30">
        <v>1758165</v>
      </c>
      <c r="E93" s="30">
        <v>0</v>
      </c>
      <c r="F93" s="30">
        <v>0</v>
      </c>
      <c r="G93" s="30">
        <v>0</v>
      </c>
    </row>
    <row r="94" spans="1:47" ht="25.5">
      <c r="A94" s="28" t="s">
        <v>73</v>
      </c>
      <c r="B94" s="29" t="s">
        <v>132</v>
      </c>
      <c r="C94" s="30">
        <v>65646674</v>
      </c>
      <c r="D94" s="30">
        <v>65646674</v>
      </c>
      <c r="E94" s="30">
        <v>0</v>
      </c>
      <c r="F94" s="30">
        <v>0</v>
      </c>
      <c r="G94" s="30">
        <v>0</v>
      </c>
    </row>
    <row r="95" spans="1:47" ht="38.25">
      <c r="A95" s="28" t="s">
        <v>75</v>
      </c>
      <c r="B95" s="29" t="s">
        <v>451</v>
      </c>
      <c r="C95" s="30">
        <v>1886000</v>
      </c>
      <c r="D95" s="30">
        <v>1571000</v>
      </c>
      <c r="E95" s="30">
        <v>0</v>
      </c>
      <c r="F95" s="30">
        <v>165000</v>
      </c>
      <c r="G95" s="30">
        <v>150000</v>
      </c>
    </row>
    <row r="96" spans="1:47">
      <c r="A96" s="28" t="s">
        <v>206</v>
      </c>
      <c r="B96" s="29" t="s">
        <v>452</v>
      </c>
      <c r="C96" s="30">
        <v>315472</v>
      </c>
      <c r="D96" s="30">
        <v>0</v>
      </c>
      <c r="E96" s="30">
        <v>0</v>
      </c>
      <c r="F96" s="30">
        <v>315472</v>
      </c>
      <c r="G96" s="30">
        <v>0</v>
      </c>
    </row>
    <row r="97" spans="1:7">
      <c r="A97" s="28" t="s">
        <v>208</v>
      </c>
      <c r="B97" s="29" t="s">
        <v>453</v>
      </c>
      <c r="C97" s="30">
        <v>2201472</v>
      </c>
      <c r="D97" s="30">
        <v>1571000</v>
      </c>
      <c r="E97" s="30">
        <v>0</v>
      </c>
      <c r="F97" s="30">
        <v>480472</v>
      </c>
      <c r="G97" s="30">
        <v>150000</v>
      </c>
    </row>
    <row r="98" spans="1:7">
      <c r="A98" s="31" t="s">
        <v>133</v>
      </c>
      <c r="B98" s="32" t="s">
        <v>134</v>
      </c>
      <c r="C98" s="33">
        <v>67848146</v>
      </c>
      <c r="D98" s="33">
        <v>67217674</v>
      </c>
      <c r="E98" s="33">
        <v>0</v>
      </c>
      <c r="F98" s="33">
        <v>480472</v>
      </c>
      <c r="G98" s="33">
        <v>150000</v>
      </c>
    </row>
    <row r="99" spans="1:7" ht="25.5">
      <c r="A99" s="31" t="s">
        <v>135</v>
      </c>
      <c r="B99" s="32" t="s">
        <v>136</v>
      </c>
      <c r="C99" s="33">
        <v>15532744</v>
      </c>
      <c r="D99" s="33">
        <v>15368497</v>
      </c>
      <c r="E99" s="33">
        <v>0</v>
      </c>
      <c r="F99" s="33">
        <v>127797</v>
      </c>
      <c r="G99" s="33">
        <v>36450</v>
      </c>
    </row>
    <row r="100" spans="1:7">
      <c r="A100" s="28" t="s">
        <v>40</v>
      </c>
      <c r="B100" s="29" t="s">
        <v>137</v>
      </c>
      <c r="C100" s="30">
        <v>13763697</v>
      </c>
      <c r="D100" s="30">
        <v>13638477</v>
      </c>
      <c r="E100" s="30">
        <v>0</v>
      </c>
      <c r="F100" s="30">
        <v>88770</v>
      </c>
      <c r="G100" s="30">
        <v>36450</v>
      </c>
    </row>
    <row r="101" spans="1:7">
      <c r="A101" s="28" t="s">
        <v>138</v>
      </c>
      <c r="B101" s="29" t="s">
        <v>139</v>
      </c>
      <c r="C101" s="30">
        <v>542584</v>
      </c>
      <c r="D101" s="30">
        <v>519379</v>
      </c>
      <c r="E101" s="30">
        <v>0</v>
      </c>
      <c r="F101" s="30">
        <v>23205</v>
      </c>
      <c r="G101" s="30">
        <v>0</v>
      </c>
    </row>
    <row r="102" spans="1:7">
      <c r="A102" s="28" t="s">
        <v>140</v>
      </c>
      <c r="B102" s="29" t="s">
        <v>141</v>
      </c>
      <c r="C102" s="30">
        <v>618968</v>
      </c>
      <c r="D102" s="30">
        <v>618968</v>
      </c>
      <c r="E102" s="30">
        <v>0</v>
      </c>
      <c r="F102" s="30">
        <v>0</v>
      </c>
      <c r="G102" s="30">
        <v>0</v>
      </c>
    </row>
    <row r="103" spans="1:7" ht="25.5">
      <c r="A103" s="28" t="s">
        <v>112</v>
      </c>
      <c r="B103" s="29" t="s">
        <v>142</v>
      </c>
      <c r="C103" s="30">
        <v>607495</v>
      </c>
      <c r="D103" s="30">
        <v>591673</v>
      </c>
      <c r="E103" s="30">
        <v>0</v>
      </c>
      <c r="F103" s="30">
        <v>15822</v>
      </c>
      <c r="G103" s="30">
        <v>0</v>
      </c>
    </row>
    <row r="104" spans="1:7">
      <c r="A104" s="28" t="s">
        <v>41</v>
      </c>
      <c r="B104" s="29" t="s">
        <v>143</v>
      </c>
      <c r="C104" s="30">
        <v>103886</v>
      </c>
      <c r="D104" s="30">
        <v>103886</v>
      </c>
      <c r="E104" s="30">
        <v>0</v>
      </c>
      <c r="F104" s="30">
        <v>0</v>
      </c>
      <c r="G104" s="30">
        <v>0</v>
      </c>
    </row>
    <row r="105" spans="1:7">
      <c r="A105" s="28" t="s">
        <v>144</v>
      </c>
      <c r="B105" s="29" t="s">
        <v>145</v>
      </c>
      <c r="C105" s="30">
        <v>792532</v>
      </c>
      <c r="D105" s="30">
        <v>741076</v>
      </c>
      <c r="E105" s="30">
        <v>0</v>
      </c>
      <c r="F105" s="30">
        <v>51456</v>
      </c>
      <c r="G105" s="30">
        <v>0</v>
      </c>
    </row>
    <row r="106" spans="1:7">
      <c r="A106" s="28" t="s">
        <v>28</v>
      </c>
      <c r="B106" s="29" t="s">
        <v>146</v>
      </c>
      <c r="C106" s="30">
        <v>896418</v>
      </c>
      <c r="D106" s="30">
        <v>844962</v>
      </c>
      <c r="E106" s="30">
        <v>0</v>
      </c>
      <c r="F106" s="30">
        <v>51456</v>
      </c>
      <c r="G106" s="30">
        <v>0</v>
      </c>
    </row>
    <row r="107" spans="1:7">
      <c r="A107" s="28" t="s">
        <v>147</v>
      </c>
      <c r="B107" s="29" t="s">
        <v>148</v>
      </c>
      <c r="C107" s="30">
        <v>2445455</v>
      </c>
      <c r="D107" s="30">
        <v>2445455</v>
      </c>
      <c r="E107" s="30">
        <v>0</v>
      </c>
      <c r="F107" s="30">
        <v>0</v>
      </c>
      <c r="G107" s="30">
        <v>0</v>
      </c>
    </row>
    <row r="108" spans="1:7">
      <c r="A108" s="28" t="s">
        <v>149</v>
      </c>
      <c r="B108" s="29" t="s">
        <v>150</v>
      </c>
      <c r="C108" s="30">
        <v>1110601</v>
      </c>
      <c r="D108" s="30">
        <v>1032131</v>
      </c>
      <c r="E108" s="30">
        <v>78470</v>
      </c>
      <c r="F108" s="30">
        <v>0</v>
      </c>
      <c r="G108" s="30">
        <v>0</v>
      </c>
    </row>
    <row r="109" spans="1:7">
      <c r="A109" s="28" t="s">
        <v>151</v>
      </c>
      <c r="B109" s="29" t="s">
        <v>152</v>
      </c>
      <c r="C109" s="30">
        <v>3556056</v>
      </c>
      <c r="D109" s="30">
        <v>3477586</v>
      </c>
      <c r="E109" s="30">
        <v>78470</v>
      </c>
      <c r="F109" s="30">
        <v>0</v>
      </c>
      <c r="G109" s="30">
        <v>0</v>
      </c>
    </row>
    <row r="110" spans="1:7">
      <c r="A110" s="28" t="s">
        <v>9</v>
      </c>
      <c r="B110" s="29" t="s">
        <v>10</v>
      </c>
      <c r="C110" s="30">
        <v>875999</v>
      </c>
      <c r="D110" s="30">
        <v>875999</v>
      </c>
      <c r="E110" s="30">
        <v>0</v>
      </c>
      <c r="F110" s="30">
        <v>0</v>
      </c>
      <c r="G110" s="30">
        <v>0</v>
      </c>
    </row>
    <row r="111" spans="1:7">
      <c r="A111" s="28" t="s">
        <v>156</v>
      </c>
      <c r="B111" s="29" t="s">
        <v>157</v>
      </c>
      <c r="C111" s="30">
        <v>109289</v>
      </c>
      <c r="D111" s="30">
        <v>109289</v>
      </c>
      <c r="E111" s="30">
        <v>0</v>
      </c>
      <c r="F111" s="30">
        <v>0</v>
      </c>
      <c r="G111" s="30">
        <v>0</v>
      </c>
    </row>
    <row r="112" spans="1:7">
      <c r="A112" s="28" t="s">
        <v>214</v>
      </c>
      <c r="B112" s="29" t="s">
        <v>454</v>
      </c>
      <c r="C112" s="30">
        <v>40285</v>
      </c>
      <c r="D112" s="30">
        <v>40285</v>
      </c>
      <c r="E112" s="30">
        <v>0</v>
      </c>
      <c r="F112" s="30">
        <v>0</v>
      </c>
      <c r="G112" s="30">
        <v>0</v>
      </c>
    </row>
    <row r="113" spans="1:7" ht="25.5">
      <c r="A113" s="28" t="s">
        <v>30</v>
      </c>
      <c r="B113" s="29" t="s">
        <v>158</v>
      </c>
      <c r="C113" s="30">
        <v>641693</v>
      </c>
      <c r="D113" s="30">
        <v>628793</v>
      </c>
      <c r="E113" s="30">
        <v>12900</v>
      </c>
      <c r="F113" s="30">
        <v>0</v>
      </c>
      <c r="G113" s="30">
        <v>0</v>
      </c>
    </row>
    <row r="114" spans="1:7">
      <c r="A114" s="28" t="s">
        <v>11</v>
      </c>
      <c r="B114" s="29" t="s">
        <v>12</v>
      </c>
      <c r="C114" s="30">
        <v>2150574</v>
      </c>
      <c r="D114" s="30">
        <v>1990779</v>
      </c>
      <c r="E114" s="30">
        <v>158255</v>
      </c>
      <c r="F114" s="30">
        <v>1540</v>
      </c>
      <c r="G114" s="30">
        <v>0</v>
      </c>
    </row>
    <row r="115" spans="1:7" ht="25.5">
      <c r="A115" s="28" t="s">
        <v>13</v>
      </c>
      <c r="B115" s="29" t="s">
        <v>14</v>
      </c>
      <c r="C115" s="30">
        <v>3777555</v>
      </c>
      <c r="D115" s="30">
        <v>3604860</v>
      </c>
      <c r="E115" s="30">
        <v>171155</v>
      </c>
      <c r="F115" s="30">
        <v>1540</v>
      </c>
      <c r="G115" s="30">
        <v>0</v>
      </c>
    </row>
    <row r="116" spans="1:7">
      <c r="A116" s="28" t="s">
        <v>159</v>
      </c>
      <c r="B116" s="29" t="s">
        <v>160</v>
      </c>
      <c r="C116" s="30">
        <v>282386</v>
      </c>
      <c r="D116" s="30">
        <v>272994</v>
      </c>
      <c r="E116" s="30">
        <v>9392</v>
      </c>
      <c r="F116" s="30">
        <v>0</v>
      </c>
      <c r="G116" s="30">
        <v>0</v>
      </c>
    </row>
    <row r="117" spans="1:7" ht="25.5">
      <c r="A117" s="28" t="s">
        <v>161</v>
      </c>
      <c r="B117" s="29" t="s">
        <v>162</v>
      </c>
      <c r="C117" s="30">
        <v>282386</v>
      </c>
      <c r="D117" s="30">
        <v>272994</v>
      </c>
      <c r="E117" s="30">
        <v>9392</v>
      </c>
      <c r="F117" s="30">
        <v>0</v>
      </c>
      <c r="G117" s="30">
        <v>0</v>
      </c>
    </row>
    <row r="118" spans="1:7" ht="25.5">
      <c r="A118" s="28" t="s">
        <v>15</v>
      </c>
      <c r="B118" s="29" t="s">
        <v>16</v>
      </c>
      <c r="C118" s="30">
        <v>1432649</v>
      </c>
      <c r="D118" s="30">
        <v>1387452</v>
      </c>
      <c r="E118" s="30">
        <v>16418</v>
      </c>
      <c r="F118" s="30">
        <v>28779</v>
      </c>
      <c r="G118" s="30">
        <v>0</v>
      </c>
    </row>
    <row r="119" spans="1:7">
      <c r="A119" s="28" t="s">
        <v>17</v>
      </c>
      <c r="B119" s="29" t="s">
        <v>18</v>
      </c>
      <c r="C119" s="30">
        <v>530625</v>
      </c>
      <c r="D119" s="30">
        <v>530625</v>
      </c>
      <c r="E119" s="30">
        <v>0</v>
      </c>
      <c r="F119" s="30">
        <v>0</v>
      </c>
      <c r="G119" s="30">
        <v>0</v>
      </c>
    </row>
    <row r="120" spans="1:7" ht="25.5">
      <c r="A120" s="28" t="s">
        <v>19</v>
      </c>
      <c r="B120" s="29" t="s">
        <v>20</v>
      </c>
      <c r="C120" s="30">
        <v>1963274</v>
      </c>
      <c r="D120" s="30">
        <v>1918077</v>
      </c>
      <c r="E120" s="30">
        <v>16418</v>
      </c>
      <c r="F120" s="30">
        <v>28779</v>
      </c>
      <c r="G120" s="30">
        <v>0</v>
      </c>
    </row>
    <row r="121" spans="1:7">
      <c r="A121" s="31" t="s">
        <v>21</v>
      </c>
      <c r="B121" s="32" t="s">
        <v>22</v>
      </c>
      <c r="C121" s="33">
        <v>10475689</v>
      </c>
      <c r="D121" s="33">
        <v>10118479</v>
      </c>
      <c r="E121" s="33">
        <v>275435</v>
      </c>
      <c r="F121" s="33">
        <v>81775</v>
      </c>
      <c r="G121" s="33">
        <v>0</v>
      </c>
    </row>
    <row r="122" spans="1:7" ht="38.25">
      <c r="A122" s="28" t="s">
        <v>185</v>
      </c>
      <c r="B122" s="29" t="s">
        <v>457</v>
      </c>
      <c r="C122" s="30">
        <v>100000</v>
      </c>
      <c r="D122" s="30">
        <v>100000</v>
      </c>
      <c r="E122" s="30">
        <v>0</v>
      </c>
      <c r="F122" s="30">
        <v>0</v>
      </c>
      <c r="G122" s="30">
        <v>0</v>
      </c>
    </row>
    <row r="123" spans="1:7">
      <c r="A123" s="28" t="s">
        <v>458</v>
      </c>
      <c r="B123" s="29" t="s">
        <v>459</v>
      </c>
      <c r="C123" s="30">
        <v>100000</v>
      </c>
      <c r="D123" s="30">
        <v>100000</v>
      </c>
      <c r="E123" s="30">
        <v>0</v>
      </c>
      <c r="F123" s="30">
        <v>0</v>
      </c>
      <c r="G123" s="30">
        <v>0</v>
      </c>
    </row>
    <row r="124" spans="1:7" ht="38.25">
      <c r="A124" s="31" t="s">
        <v>24</v>
      </c>
      <c r="B124" s="32" t="s">
        <v>25</v>
      </c>
      <c r="C124" s="33">
        <v>100000</v>
      </c>
      <c r="D124" s="33">
        <v>100000</v>
      </c>
      <c r="E124" s="33">
        <v>0</v>
      </c>
      <c r="F124" s="33">
        <v>0</v>
      </c>
      <c r="G124" s="33">
        <v>0</v>
      </c>
    </row>
    <row r="125" spans="1:7">
      <c r="A125" s="28" t="s">
        <v>460</v>
      </c>
      <c r="B125" s="29" t="s">
        <v>461</v>
      </c>
      <c r="C125" s="30">
        <v>521969</v>
      </c>
      <c r="D125" s="30">
        <v>521969</v>
      </c>
      <c r="E125" s="30">
        <v>0</v>
      </c>
      <c r="F125" s="30">
        <v>0</v>
      </c>
      <c r="G125" s="30">
        <v>0</v>
      </c>
    </row>
    <row r="126" spans="1:7">
      <c r="A126" s="28" t="s">
        <v>165</v>
      </c>
      <c r="B126" s="29" t="s">
        <v>166</v>
      </c>
      <c r="C126" s="30">
        <v>185189</v>
      </c>
      <c r="D126" s="30">
        <v>185189</v>
      </c>
      <c r="E126" s="30">
        <v>0</v>
      </c>
      <c r="F126" s="30">
        <v>0</v>
      </c>
      <c r="G126" s="30">
        <v>0</v>
      </c>
    </row>
    <row r="127" spans="1:7" ht="25.5">
      <c r="A127" s="28" t="s">
        <v>167</v>
      </c>
      <c r="B127" s="29" t="s">
        <v>168</v>
      </c>
      <c r="C127" s="30">
        <v>190932</v>
      </c>
      <c r="D127" s="30">
        <v>190932</v>
      </c>
      <c r="E127" s="30">
        <v>0</v>
      </c>
      <c r="F127" s="30">
        <v>0</v>
      </c>
      <c r="G127" s="30">
        <v>0</v>
      </c>
    </row>
    <row r="128" spans="1:7">
      <c r="A128" s="31" t="s">
        <v>169</v>
      </c>
      <c r="B128" s="32" t="s">
        <v>170</v>
      </c>
      <c r="C128" s="33">
        <v>898090</v>
      </c>
      <c r="D128" s="33">
        <v>898090</v>
      </c>
      <c r="E128" s="33">
        <v>0</v>
      </c>
      <c r="F128" s="33">
        <v>0</v>
      </c>
      <c r="G128" s="33">
        <v>0</v>
      </c>
    </row>
    <row r="129" spans="1:7" ht="25.5">
      <c r="A129" s="31" t="s">
        <v>26</v>
      </c>
      <c r="B129" s="32" t="s">
        <v>27</v>
      </c>
      <c r="C129" s="33">
        <v>94854669</v>
      </c>
      <c r="D129" s="33">
        <v>93702740</v>
      </c>
      <c r="E129" s="33">
        <v>275435</v>
      </c>
      <c r="F129" s="33">
        <v>690044</v>
      </c>
      <c r="G129" s="33">
        <v>186450</v>
      </c>
    </row>
    <row r="130" spans="1:7">
      <c r="A130" s="31" t="s">
        <v>54</v>
      </c>
      <c r="B130" s="32" t="s">
        <v>55</v>
      </c>
      <c r="C130" s="33">
        <v>94854669</v>
      </c>
      <c r="D130" s="33">
        <v>93702740</v>
      </c>
      <c r="E130" s="33">
        <v>275435</v>
      </c>
      <c r="F130" s="33">
        <v>690044</v>
      </c>
      <c r="G130" s="33">
        <v>186450</v>
      </c>
    </row>
    <row r="131" spans="1:7">
      <c r="A131" s="26"/>
      <c r="B131" s="26"/>
      <c r="C131" s="26"/>
      <c r="D131" s="26"/>
      <c r="E131" s="26"/>
      <c r="F131" s="26"/>
      <c r="G131" s="26"/>
    </row>
    <row r="132" spans="1:7" ht="22.5" customHeight="1">
      <c r="A132" s="48" t="s">
        <v>551</v>
      </c>
      <c r="B132" s="49"/>
      <c r="C132" s="49"/>
      <c r="D132" s="49"/>
      <c r="E132" s="49"/>
      <c r="F132" s="49"/>
      <c r="G132" s="26"/>
    </row>
    <row r="133" spans="1:7" ht="110.25">
      <c r="A133" s="27" t="s">
        <v>4</v>
      </c>
      <c r="B133" s="27" t="s">
        <v>5</v>
      </c>
      <c r="C133" s="27" t="s">
        <v>50</v>
      </c>
      <c r="D133" s="27" t="s">
        <v>524</v>
      </c>
      <c r="E133" s="27" t="s">
        <v>525</v>
      </c>
      <c r="F133" s="27" t="s">
        <v>526</v>
      </c>
      <c r="G133" s="26"/>
    </row>
    <row r="134" spans="1:7">
      <c r="A134" s="28" t="s">
        <v>65</v>
      </c>
      <c r="B134" s="29" t="s">
        <v>126</v>
      </c>
      <c r="C134" s="30">
        <v>7397189</v>
      </c>
      <c r="D134" s="30">
        <v>1181276</v>
      </c>
      <c r="E134" s="30">
        <v>6215913</v>
      </c>
      <c r="F134" s="30">
        <v>0</v>
      </c>
      <c r="G134" s="26"/>
    </row>
    <row r="135" spans="1:7">
      <c r="A135" s="28" t="s">
        <v>71</v>
      </c>
      <c r="B135" s="29" t="s">
        <v>128</v>
      </c>
      <c r="C135" s="30">
        <v>175000</v>
      </c>
      <c r="D135" s="30">
        <v>25000</v>
      </c>
      <c r="E135" s="30">
        <v>150000</v>
      </c>
      <c r="F135" s="30">
        <v>0</v>
      </c>
      <c r="G135" s="26"/>
    </row>
    <row r="136" spans="1:7" ht="25.5">
      <c r="A136" s="28" t="s">
        <v>130</v>
      </c>
      <c r="B136" s="29" t="s">
        <v>131</v>
      </c>
      <c r="C136" s="30">
        <v>555897</v>
      </c>
      <c r="D136" s="30">
        <v>9624</v>
      </c>
      <c r="E136" s="30">
        <v>546273</v>
      </c>
      <c r="F136" s="30">
        <v>0</v>
      </c>
      <c r="G136" s="26"/>
    </row>
    <row r="137" spans="1:7" ht="25.5">
      <c r="A137" s="28" t="s">
        <v>73</v>
      </c>
      <c r="B137" s="29" t="s">
        <v>132</v>
      </c>
      <c r="C137" s="30">
        <v>8128086</v>
      </c>
      <c r="D137" s="30">
        <v>1215900</v>
      </c>
      <c r="E137" s="30">
        <v>6912186</v>
      </c>
      <c r="F137" s="30">
        <v>0</v>
      </c>
      <c r="G137" s="26"/>
    </row>
    <row r="138" spans="1:7" ht="38.25">
      <c r="A138" s="28" t="s">
        <v>75</v>
      </c>
      <c r="B138" s="29" t="s">
        <v>451</v>
      </c>
      <c r="C138" s="30">
        <v>418500</v>
      </c>
      <c r="D138" s="30">
        <v>418500</v>
      </c>
      <c r="E138" s="30">
        <v>0</v>
      </c>
      <c r="F138" s="30">
        <v>0</v>
      </c>
      <c r="G138" s="26"/>
    </row>
    <row r="139" spans="1:7">
      <c r="A139" s="28" t="s">
        <v>208</v>
      </c>
      <c r="B139" s="29" t="s">
        <v>453</v>
      </c>
      <c r="C139" s="30">
        <v>418500</v>
      </c>
      <c r="D139" s="30">
        <v>418500</v>
      </c>
      <c r="E139" s="30">
        <v>0</v>
      </c>
      <c r="F139" s="30">
        <v>0</v>
      </c>
      <c r="G139" s="26"/>
    </row>
    <row r="140" spans="1:7">
      <c r="A140" s="31" t="s">
        <v>133</v>
      </c>
      <c r="B140" s="32" t="s">
        <v>134</v>
      </c>
      <c r="C140" s="33">
        <v>8546586</v>
      </c>
      <c r="D140" s="33">
        <v>1634400</v>
      </c>
      <c r="E140" s="33">
        <v>6912186</v>
      </c>
      <c r="F140" s="33">
        <v>0</v>
      </c>
      <c r="G140" s="26"/>
    </row>
    <row r="141" spans="1:7" ht="25.5">
      <c r="A141" s="31" t="s">
        <v>135</v>
      </c>
      <c r="B141" s="32" t="s">
        <v>136</v>
      </c>
      <c r="C141" s="33">
        <v>2002948</v>
      </c>
      <c r="D141" s="33">
        <v>353416</v>
      </c>
      <c r="E141" s="33">
        <v>1649532</v>
      </c>
      <c r="F141" s="33">
        <v>0</v>
      </c>
      <c r="G141" s="26"/>
    </row>
    <row r="142" spans="1:7">
      <c r="A142" s="28" t="s">
        <v>40</v>
      </c>
      <c r="B142" s="29" t="s">
        <v>137</v>
      </c>
      <c r="C142" s="30">
        <v>1856115</v>
      </c>
      <c r="D142" s="30">
        <v>344861</v>
      </c>
      <c r="E142" s="30">
        <v>1511254</v>
      </c>
      <c r="F142" s="30">
        <v>0</v>
      </c>
      <c r="G142" s="26"/>
    </row>
    <row r="143" spans="1:7">
      <c r="A143" s="28" t="s">
        <v>138</v>
      </c>
      <c r="B143" s="29" t="s">
        <v>139</v>
      </c>
      <c r="C143" s="30">
        <v>31409</v>
      </c>
      <c r="D143" s="30">
        <v>4130</v>
      </c>
      <c r="E143" s="30">
        <v>27279</v>
      </c>
      <c r="F143" s="30">
        <v>0</v>
      </c>
      <c r="G143" s="26"/>
    </row>
    <row r="144" spans="1:7">
      <c r="A144" s="28" t="s">
        <v>140</v>
      </c>
      <c r="B144" s="29" t="s">
        <v>141</v>
      </c>
      <c r="C144" s="30">
        <v>81770</v>
      </c>
      <c r="D144" s="30">
        <v>0</v>
      </c>
      <c r="E144" s="30">
        <v>81770</v>
      </c>
      <c r="F144" s="30">
        <v>0</v>
      </c>
      <c r="G144" s="26"/>
    </row>
    <row r="145" spans="1:7" ht="25.5">
      <c r="A145" s="28" t="s">
        <v>112</v>
      </c>
      <c r="B145" s="29" t="s">
        <v>142</v>
      </c>
      <c r="C145" s="30">
        <v>33654</v>
      </c>
      <c r="D145" s="30">
        <v>4425</v>
      </c>
      <c r="E145" s="30">
        <v>29229</v>
      </c>
      <c r="F145" s="30">
        <v>0</v>
      </c>
      <c r="G145" s="26"/>
    </row>
    <row r="146" spans="1:7">
      <c r="A146" s="28" t="s">
        <v>41</v>
      </c>
      <c r="B146" s="29" t="s">
        <v>143</v>
      </c>
      <c r="C146" s="30">
        <v>34229</v>
      </c>
      <c r="D146" s="30">
        <v>0</v>
      </c>
      <c r="E146" s="30">
        <v>34229</v>
      </c>
      <c r="F146" s="30">
        <v>0</v>
      </c>
      <c r="G146" s="26"/>
    </row>
    <row r="147" spans="1:7">
      <c r="A147" s="28" t="s">
        <v>144</v>
      </c>
      <c r="B147" s="29" t="s">
        <v>145</v>
      </c>
      <c r="C147" s="30">
        <v>457574</v>
      </c>
      <c r="D147" s="30">
        <v>0</v>
      </c>
      <c r="E147" s="30">
        <v>366237</v>
      </c>
      <c r="F147" s="30">
        <v>91337</v>
      </c>
      <c r="G147" s="26"/>
    </row>
    <row r="148" spans="1:7">
      <c r="A148" s="28" t="s">
        <v>28</v>
      </c>
      <c r="B148" s="29" t="s">
        <v>146</v>
      </c>
      <c r="C148" s="30">
        <v>491803</v>
      </c>
      <c r="D148" s="30">
        <v>0</v>
      </c>
      <c r="E148" s="30">
        <v>400466</v>
      </c>
      <c r="F148" s="30">
        <v>91337</v>
      </c>
      <c r="G148" s="26"/>
    </row>
    <row r="149" spans="1:7">
      <c r="A149" s="28" t="s">
        <v>147</v>
      </c>
      <c r="B149" s="29" t="s">
        <v>148</v>
      </c>
      <c r="C149" s="30">
        <v>110875</v>
      </c>
      <c r="D149" s="30">
        <v>0</v>
      </c>
      <c r="E149" s="30">
        <v>78935</v>
      </c>
      <c r="F149" s="30">
        <v>31940</v>
      </c>
      <c r="G149" s="26"/>
    </row>
    <row r="150" spans="1:7">
      <c r="A150" s="28" t="s">
        <v>149</v>
      </c>
      <c r="B150" s="29" t="s">
        <v>150</v>
      </c>
      <c r="C150" s="30">
        <v>223795</v>
      </c>
      <c r="D150" s="30">
        <v>0</v>
      </c>
      <c r="E150" s="30">
        <v>194081</v>
      </c>
      <c r="F150" s="30">
        <v>29714</v>
      </c>
      <c r="G150" s="26"/>
    </row>
    <row r="151" spans="1:7">
      <c r="A151" s="28" t="s">
        <v>151</v>
      </c>
      <c r="B151" s="29" t="s">
        <v>152</v>
      </c>
      <c r="C151" s="30">
        <v>334670</v>
      </c>
      <c r="D151" s="30">
        <v>0</v>
      </c>
      <c r="E151" s="30">
        <v>273016</v>
      </c>
      <c r="F151" s="30">
        <v>61654</v>
      </c>
      <c r="G151" s="26"/>
    </row>
    <row r="152" spans="1:7">
      <c r="A152" s="28" t="s">
        <v>9</v>
      </c>
      <c r="B152" s="29" t="s">
        <v>10</v>
      </c>
      <c r="C152" s="30">
        <v>1231469</v>
      </c>
      <c r="D152" s="30">
        <v>0</v>
      </c>
      <c r="E152" s="30">
        <v>1231469</v>
      </c>
      <c r="F152" s="30">
        <v>0</v>
      </c>
      <c r="G152" s="26"/>
    </row>
    <row r="153" spans="1:7" ht="25.5">
      <c r="A153" s="28" t="s">
        <v>30</v>
      </c>
      <c r="B153" s="29" t="s">
        <v>158</v>
      </c>
      <c r="C153" s="30">
        <v>42100</v>
      </c>
      <c r="D153" s="30">
        <v>0</v>
      </c>
      <c r="E153" s="30">
        <v>42100</v>
      </c>
      <c r="F153" s="30">
        <v>0</v>
      </c>
      <c r="G153" s="26"/>
    </row>
    <row r="154" spans="1:7">
      <c r="A154" s="28" t="s">
        <v>11</v>
      </c>
      <c r="B154" s="29" t="s">
        <v>12</v>
      </c>
      <c r="C154" s="30">
        <v>215879</v>
      </c>
      <c r="D154" s="30">
        <v>3600</v>
      </c>
      <c r="E154" s="30">
        <v>169911</v>
      </c>
      <c r="F154" s="30">
        <v>42368</v>
      </c>
      <c r="G154" s="26"/>
    </row>
    <row r="155" spans="1:7" ht="25.5">
      <c r="A155" s="28" t="s">
        <v>13</v>
      </c>
      <c r="B155" s="29" t="s">
        <v>14</v>
      </c>
      <c r="C155" s="30">
        <v>1489448</v>
      </c>
      <c r="D155" s="30">
        <v>3600</v>
      </c>
      <c r="E155" s="30">
        <v>1443480</v>
      </c>
      <c r="F155" s="30">
        <v>42368</v>
      </c>
      <c r="G155" s="26"/>
    </row>
    <row r="156" spans="1:7">
      <c r="A156" s="28" t="s">
        <v>159</v>
      </c>
      <c r="B156" s="29" t="s">
        <v>160</v>
      </c>
      <c r="C156" s="30">
        <v>82710</v>
      </c>
      <c r="D156" s="30">
        <v>0</v>
      </c>
      <c r="E156" s="30">
        <v>78362</v>
      </c>
      <c r="F156" s="30">
        <v>4348</v>
      </c>
      <c r="G156" s="26"/>
    </row>
    <row r="157" spans="1:7" ht="25.5">
      <c r="A157" s="28" t="s">
        <v>161</v>
      </c>
      <c r="B157" s="29" t="s">
        <v>162</v>
      </c>
      <c r="C157" s="30">
        <v>82710</v>
      </c>
      <c r="D157" s="30">
        <v>0</v>
      </c>
      <c r="E157" s="30">
        <v>78362</v>
      </c>
      <c r="F157" s="30">
        <v>4348</v>
      </c>
      <c r="G157" s="26"/>
    </row>
    <row r="158" spans="1:7" ht="25.5">
      <c r="A158" s="28" t="s">
        <v>15</v>
      </c>
      <c r="B158" s="29" t="s">
        <v>16</v>
      </c>
      <c r="C158" s="30">
        <v>540149</v>
      </c>
      <c r="D158" s="30">
        <v>14493</v>
      </c>
      <c r="E158" s="30">
        <v>485763</v>
      </c>
      <c r="F158" s="30">
        <v>39893</v>
      </c>
      <c r="G158" s="26"/>
    </row>
    <row r="159" spans="1:7">
      <c r="A159" s="28" t="s">
        <v>80</v>
      </c>
      <c r="B159" s="29" t="s">
        <v>518</v>
      </c>
      <c r="C159" s="30">
        <v>68000</v>
      </c>
      <c r="D159" s="30">
        <v>0</v>
      </c>
      <c r="E159" s="30">
        <v>68000</v>
      </c>
      <c r="F159" s="30">
        <v>0</v>
      </c>
      <c r="G159" s="26"/>
    </row>
    <row r="160" spans="1:7">
      <c r="A160" s="28" t="s">
        <v>17</v>
      </c>
      <c r="B160" s="29" t="s">
        <v>18</v>
      </c>
      <c r="C160" s="30">
        <v>320520</v>
      </c>
      <c r="D160" s="30">
        <v>547</v>
      </c>
      <c r="E160" s="30">
        <v>319923</v>
      </c>
      <c r="F160" s="30">
        <v>50</v>
      </c>
      <c r="G160" s="26"/>
    </row>
    <row r="161" spans="1:7" ht="25.5">
      <c r="A161" s="28" t="s">
        <v>19</v>
      </c>
      <c r="B161" s="29" t="s">
        <v>20</v>
      </c>
      <c r="C161" s="30">
        <v>928669</v>
      </c>
      <c r="D161" s="30">
        <v>15040</v>
      </c>
      <c r="E161" s="30">
        <v>873686</v>
      </c>
      <c r="F161" s="30">
        <v>39943</v>
      </c>
      <c r="G161" s="26"/>
    </row>
    <row r="162" spans="1:7">
      <c r="A162" s="31" t="s">
        <v>21</v>
      </c>
      <c r="B162" s="32" t="s">
        <v>22</v>
      </c>
      <c r="C162" s="33">
        <v>3327300</v>
      </c>
      <c r="D162" s="33">
        <v>18640</v>
      </c>
      <c r="E162" s="33">
        <v>3069010</v>
      </c>
      <c r="F162" s="33">
        <v>239650</v>
      </c>
      <c r="G162" s="26"/>
    </row>
    <row r="163" spans="1:7" ht="25.5">
      <c r="A163" s="31" t="s">
        <v>26</v>
      </c>
      <c r="B163" s="32" t="s">
        <v>27</v>
      </c>
      <c r="C163" s="33">
        <v>13876834</v>
      </c>
      <c r="D163" s="33">
        <v>2006456</v>
      </c>
      <c r="E163" s="33">
        <v>11630728</v>
      </c>
      <c r="F163" s="33">
        <v>239650</v>
      </c>
      <c r="G163" s="26"/>
    </row>
    <row r="164" spans="1:7">
      <c r="A164" s="31" t="s">
        <v>54</v>
      </c>
      <c r="B164" s="32" t="s">
        <v>55</v>
      </c>
      <c r="C164" s="33">
        <v>13876834</v>
      </c>
      <c r="D164" s="33">
        <v>2006456</v>
      </c>
      <c r="E164" s="33">
        <v>11630728</v>
      </c>
      <c r="F164" s="33">
        <v>239650</v>
      </c>
      <c r="G164" s="26"/>
    </row>
    <row r="165" spans="1:7">
      <c r="A165" s="26"/>
      <c r="B165" s="26"/>
      <c r="C165" s="26"/>
      <c r="D165" s="26"/>
      <c r="E165" s="26"/>
      <c r="F165" s="26"/>
      <c r="G165" s="26"/>
    </row>
    <row r="166" spans="1:7" ht="18" customHeight="1">
      <c r="A166" s="48" t="s">
        <v>552</v>
      </c>
      <c r="B166" s="48"/>
      <c r="C166" s="48"/>
      <c r="D166" s="48"/>
      <c r="E166" s="48"/>
      <c r="F166" s="48"/>
      <c r="G166" s="48"/>
    </row>
    <row r="167" spans="1:7" ht="94.5">
      <c r="A167" s="27" t="s">
        <v>4</v>
      </c>
      <c r="B167" s="27" t="s">
        <v>5</v>
      </c>
      <c r="C167" s="27" t="s">
        <v>50</v>
      </c>
      <c r="D167" s="27" t="s">
        <v>536</v>
      </c>
      <c r="E167" s="27" t="s">
        <v>537</v>
      </c>
      <c r="F167" s="27" t="s">
        <v>538</v>
      </c>
      <c r="G167" s="27" t="s">
        <v>526</v>
      </c>
    </row>
    <row r="168" spans="1:7">
      <c r="A168" s="28" t="s">
        <v>65</v>
      </c>
      <c r="B168" s="29" t="s">
        <v>126</v>
      </c>
      <c r="C168" s="30">
        <v>5518596</v>
      </c>
      <c r="D168" s="30">
        <v>0</v>
      </c>
      <c r="E168" s="30">
        <v>3649801</v>
      </c>
      <c r="F168" s="30">
        <v>1868795</v>
      </c>
      <c r="G168" s="30">
        <v>0</v>
      </c>
    </row>
    <row r="169" spans="1:7">
      <c r="A169" s="28" t="s">
        <v>71</v>
      </c>
      <c r="B169" s="29" t="s">
        <v>128</v>
      </c>
      <c r="C169" s="30">
        <v>110000</v>
      </c>
      <c r="D169" s="30">
        <v>0</v>
      </c>
      <c r="E169" s="30">
        <v>70000</v>
      </c>
      <c r="F169" s="30">
        <v>40000</v>
      </c>
      <c r="G169" s="30">
        <v>0</v>
      </c>
    </row>
    <row r="170" spans="1:7" ht="25.5">
      <c r="A170" s="28" t="s">
        <v>130</v>
      </c>
      <c r="B170" s="29" t="s">
        <v>131</v>
      </c>
      <c r="C170" s="30">
        <v>114300</v>
      </c>
      <c r="D170" s="30">
        <v>0</v>
      </c>
      <c r="E170" s="30">
        <v>77100</v>
      </c>
      <c r="F170" s="30">
        <v>37200</v>
      </c>
      <c r="G170" s="30">
        <v>0</v>
      </c>
    </row>
    <row r="171" spans="1:7" ht="25.5">
      <c r="A171" s="28" t="s">
        <v>73</v>
      </c>
      <c r="B171" s="29" t="s">
        <v>132</v>
      </c>
      <c r="C171" s="30">
        <v>5742896</v>
      </c>
      <c r="D171" s="30">
        <v>0</v>
      </c>
      <c r="E171" s="30">
        <v>3796901</v>
      </c>
      <c r="F171" s="30">
        <v>1945995</v>
      </c>
      <c r="G171" s="30">
        <v>0</v>
      </c>
    </row>
    <row r="172" spans="1:7">
      <c r="A172" s="31" t="s">
        <v>133</v>
      </c>
      <c r="B172" s="32" t="s">
        <v>134</v>
      </c>
      <c r="C172" s="33">
        <v>5742896</v>
      </c>
      <c r="D172" s="33">
        <v>0</v>
      </c>
      <c r="E172" s="33">
        <v>3796901</v>
      </c>
      <c r="F172" s="33">
        <v>1945995</v>
      </c>
      <c r="G172" s="33">
        <v>0</v>
      </c>
    </row>
    <row r="173" spans="1:7" ht="25.5">
      <c r="A173" s="31" t="s">
        <v>135</v>
      </c>
      <c r="B173" s="32" t="s">
        <v>136</v>
      </c>
      <c r="C173" s="33">
        <v>1299901</v>
      </c>
      <c r="D173" s="33">
        <v>0</v>
      </c>
      <c r="E173" s="33">
        <v>866893</v>
      </c>
      <c r="F173" s="33">
        <v>433008</v>
      </c>
      <c r="G173" s="33">
        <v>0</v>
      </c>
    </row>
    <row r="174" spans="1:7">
      <c r="A174" s="28" t="s">
        <v>40</v>
      </c>
      <c r="B174" s="29" t="s">
        <v>137</v>
      </c>
      <c r="C174" s="30">
        <v>1258807</v>
      </c>
      <c r="D174" s="30">
        <v>0</v>
      </c>
      <c r="E174" s="30">
        <v>839487</v>
      </c>
      <c r="F174" s="30">
        <v>419320</v>
      </c>
      <c r="G174" s="30">
        <v>0</v>
      </c>
    </row>
    <row r="175" spans="1:7">
      <c r="A175" s="28" t="s">
        <v>138</v>
      </c>
      <c r="B175" s="29" t="s">
        <v>139</v>
      </c>
      <c r="C175" s="30">
        <v>19838</v>
      </c>
      <c r="D175" s="30">
        <v>0</v>
      </c>
      <c r="E175" s="30">
        <v>13230</v>
      </c>
      <c r="F175" s="30">
        <v>6608</v>
      </c>
      <c r="G175" s="30">
        <v>0</v>
      </c>
    </row>
    <row r="176" spans="1:7" ht="25.5">
      <c r="A176" s="28" t="s">
        <v>112</v>
      </c>
      <c r="B176" s="29" t="s">
        <v>142</v>
      </c>
      <c r="C176" s="30">
        <v>21256</v>
      </c>
      <c r="D176" s="30">
        <v>0</v>
      </c>
      <c r="E176" s="30">
        <v>14176</v>
      </c>
      <c r="F176" s="30">
        <v>7080</v>
      </c>
      <c r="G176" s="30">
        <v>0</v>
      </c>
    </row>
    <row r="177" spans="1:7">
      <c r="A177" s="28" t="s">
        <v>41</v>
      </c>
      <c r="B177" s="29" t="s">
        <v>143</v>
      </c>
      <c r="C177" s="30">
        <v>344006</v>
      </c>
      <c r="D177" s="30">
        <v>344006</v>
      </c>
      <c r="E177" s="30">
        <v>0</v>
      </c>
      <c r="F177" s="30">
        <v>0</v>
      </c>
      <c r="G177" s="30">
        <v>0</v>
      </c>
    </row>
    <row r="178" spans="1:7">
      <c r="A178" s="28" t="s">
        <v>144</v>
      </c>
      <c r="B178" s="29" t="s">
        <v>145</v>
      </c>
      <c r="C178" s="30">
        <v>89922</v>
      </c>
      <c r="D178" s="30">
        <v>0</v>
      </c>
      <c r="E178" s="30">
        <v>68632</v>
      </c>
      <c r="F178" s="30">
        <v>0</v>
      </c>
      <c r="G178" s="30">
        <v>21290</v>
      </c>
    </row>
    <row r="179" spans="1:7">
      <c r="A179" s="28" t="s">
        <v>28</v>
      </c>
      <c r="B179" s="29" t="s">
        <v>146</v>
      </c>
      <c r="C179" s="30">
        <v>433928</v>
      </c>
      <c r="D179" s="30">
        <v>344006</v>
      </c>
      <c r="E179" s="30">
        <v>68632</v>
      </c>
      <c r="F179" s="30">
        <v>0</v>
      </c>
      <c r="G179" s="30">
        <v>21290</v>
      </c>
    </row>
    <row r="180" spans="1:7">
      <c r="A180" s="28" t="s">
        <v>147</v>
      </c>
      <c r="B180" s="29" t="s">
        <v>148</v>
      </c>
      <c r="C180" s="30">
        <v>140537</v>
      </c>
      <c r="D180" s="30">
        <v>0</v>
      </c>
      <c r="E180" s="30">
        <v>140537</v>
      </c>
      <c r="F180" s="30">
        <v>0</v>
      </c>
      <c r="G180" s="30">
        <v>0</v>
      </c>
    </row>
    <row r="181" spans="1:7">
      <c r="A181" s="28" t="s">
        <v>149</v>
      </c>
      <c r="B181" s="29" t="s">
        <v>150</v>
      </c>
      <c r="C181" s="30">
        <v>85563</v>
      </c>
      <c r="D181" s="30">
        <v>0</v>
      </c>
      <c r="E181" s="30">
        <v>75048</v>
      </c>
      <c r="F181" s="30">
        <v>0</v>
      </c>
      <c r="G181" s="30">
        <v>10515</v>
      </c>
    </row>
    <row r="182" spans="1:7">
      <c r="A182" s="28" t="s">
        <v>151</v>
      </c>
      <c r="B182" s="29" t="s">
        <v>152</v>
      </c>
      <c r="C182" s="30">
        <v>226100</v>
      </c>
      <c r="D182" s="30">
        <v>0</v>
      </c>
      <c r="E182" s="30">
        <v>215585</v>
      </c>
      <c r="F182" s="30">
        <v>0</v>
      </c>
      <c r="G182" s="30">
        <v>10515</v>
      </c>
    </row>
    <row r="183" spans="1:7">
      <c r="A183" s="28" t="s">
        <v>9</v>
      </c>
      <c r="B183" s="29" t="s">
        <v>10</v>
      </c>
      <c r="C183" s="30">
        <v>579984</v>
      </c>
      <c r="D183" s="30">
        <v>0</v>
      </c>
      <c r="E183" s="30">
        <v>569953</v>
      </c>
      <c r="F183" s="30">
        <v>0</v>
      </c>
      <c r="G183" s="30">
        <v>10031</v>
      </c>
    </row>
    <row r="184" spans="1:7">
      <c r="A184" s="28" t="s">
        <v>153</v>
      </c>
      <c r="B184" s="29" t="s">
        <v>154</v>
      </c>
      <c r="C184" s="30">
        <v>22995</v>
      </c>
      <c r="D184" s="30">
        <v>0</v>
      </c>
      <c r="E184" s="30">
        <v>22995</v>
      </c>
      <c r="F184" s="30">
        <v>0</v>
      </c>
      <c r="G184" s="30">
        <v>0</v>
      </c>
    </row>
    <row r="185" spans="1:7" ht="25.5">
      <c r="A185" s="28" t="s">
        <v>30</v>
      </c>
      <c r="B185" s="29" t="s">
        <v>158</v>
      </c>
      <c r="C185" s="30">
        <v>188000</v>
      </c>
      <c r="D185" s="30">
        <v>0</v>
      </c>
      <c r="E185" s="30">
        <v>188000</v>
      </c>
      <c r="F185" s="30">
        <v>0</v>
      </c>
      <c r="G185" s="30">
        <v>0</v>
      </c>
    </row>
    <row r="186" spans="1:7">
      <c r="A186" s="28" t="s">
        <v>11</v>
      </c>
      <c r="B186" s="29" t="s">
        <v>12</v>
      </c>
      <c r="C186" s="30">
        <v>113365</v>
      </c>
      <c r="D186" s="30">
        <v>800</v>
      </c>
      <c r="E186" s="30">
        <v>93231</v>
      </c>
      <c r="F186" s="30">
        <v>3582</v>
      </c>
      <c r="G186" s="30">
        <v>15752</v>
      </c>
    </row>
    <row r="187" spans="1:7">
      <c r="A187" s="28" t="s">
        <v>533</v>
      </c>
      <c r="B187" s="29" t="s">
        <v>534</v>
      </c>
      <c r="C187" s="30">
        <v>38074</v>
      </c>
      <c r="D187" s="30">
        <v>0</v>
      </c>
      <c r="E187" s="30">
        <v>38074</v>
      </c>
      <c r="F187" s="30">
        <v>0</v>
      </c>
      <c r="G187" s="30">
        <v>0</v>
      </c>
    </row>
    <row r="188" spans="1:7" ht="25.5">
      <c r="A188" s="28" t="s">
        <v>13</v>
      </c>
      <c r="B188" s="29" t="s">
        <v>14</v>
      </c>
      <c r="C188" s="30">
        <v>904344</v>
      </c>
      <c r="D188" s="30">
        <v>800</v>
      </c>
      <c r="E188" s="30">
        <v>874179</v>
      </c>
      <c r="F188" s="30">
        <v>3582</v>
      </c>
      <c r="G188" s="30">
        <v>25783</v>
      </c>
    </row>
    <row r="189" spans="1:7">
      <c r="A189" s="28" t="s">
        <v>159</v>
      </c>
      <c r="B189" s="29" t="s">
        <v>160</v>
      </c>
      <c r="C189" s="30">
        <v>35640</v>
      </c>
      <c r="D189" s="30">
        <v>0</v>
      </c>
      <c r="E189" s="30">
        <v>25505</v>
      </c>
      <c r="F189" s="30">
        <v>2230</v>
      </c>
      <c r="G189" s="30">
        <v>7905</v>
      </c>
    </row>
    <row r="190" spans="1:7" ht="25.5">
      <c r="A190" s="28" t="s">
        <v>161</v>
      </c>
      <c r="B190" s="29" t="s">
        <v>162</v>
      </c>
      <c r="C190" s="30">
        <v>35640</v>
      </c>
      <c r="D190" s="30">
        <v>0</v>
      </c>
      <c r="E190" s="30">
        <v>25505</v>
      </c>
      <c r="F190" s="30">
        <v>2230</v>
      </c>
      <c r="G190" s="30">
        <v>7905</v>
      </c>
    </row>
    <row r="191" spans="1:7" ht="25.5">
      <c r="A191" s="28" t="s">
        <v>15</v>
      </c>
      <c r="B191" s="29" t="s">
        <v>16</v>
      </c>
      <c r="C191" s="30">
        <v>259009</v>
      </c>
      <c r="D191" s="30">
        <v>19029</v>
      </c>
      <c r="E191" s="30">
        <v>237300</v>
      </c>
      <c r="F191" s="30">
        <v>0</v>
      </c>
      <c r="G191" s="30">
        <v>2680</v>
      </c>
    </row>
    <row r="192" spans="1:7">
      <c r="A192" s="28" t="s">
        <v>80</v>
      </c>
      <c r="B192" s="29" t="s">
        <v>518</v>
      </c>
      <c r="C192" s="30">
        <v>61000</v>
      </c>
      <c r="D192" s="30">
        <v>0</v>
      </c>
      <c r="E192" s="30">
        <v>61000</v>
      </c>
      <c r="F192" s="30">
        <v>0</v>
      </c>
      <c r="G192" s="30">
        <v>0</v>
      </c>
    </row>
    <row r="193" spans="1:7">
      <c r="A193" s="28" t="s">
        <v>163</v>
      </c>
      <c r="B193" s="29" t="s">
        <v>164</v>
      </c>
      <c r="C193" s="30">
        <v>20</v>
      </c>
      <c r="D193" s="30">
        <v>0</v>
      </c>
      <c r="E193" s="30">
        <v>20</v>
      </c>
      <c r="F193" s="30">
        <v>0</v>
      </c>
      <c r="G193" s="30">
        <v>0</v>
      </c>
    </row>
    <row r="194" spans="1:7">
      <c r="A194" s="28" t="s">
        <v>17</v>
      </c>
      <c r="B194" s="29" t="s">
        <v>18</v>
      </c>
      <c r="C194" s="30">
        <v>1734</v>
      </c>
      <c r="D194" s="30">
        <v>0</v>
      </c>
      <c r="E194" s="30">
        <v>1013</v>
      </c>
      <c r="F194" s="30">
        <v>721</v>
      </c>
      <c r="G194" s="30">
        <v>0</v>
      </c>
    </row>
    <row r="195" spans="1:7" ht="25.5">
      <c r="A195" s="28" t="s">
        <v>19</v>
      </c>
      <c r="B195" s="29" t="s">
        <v>20</v>
      </c>
      <c r="C195" s="30">
        <v>321763</v>
      </c>
      <c r="D195" s="30">
        <v>19029</v>
      </c>
      <c r="E195" s="30">
        <v>299333</v>
      </c>
      <c r="F195" s="30">
        <v>721</v>
      </c>
      <c r="G195" s="30">
        <v>2680</v>
      </c>
    </row>
    <row r="196" spans="1:7">
      <c r="A196" s="31" t="s">
        <v>21</v>
      </c>
      <c r="B196" s="32" t="s">
        <v>22</v>
      </c>
      <c r="C196" s="33">
        <v>1921775</v>
      </c>
      <c r="D196" s="33">
        <v>363835</v>
      </c>
      <c r="E196" s="33">
        <v>1483234</v>
      </c>
      <c r="F196" s="33">
        <v>6533</v>
      </c>
      <c r="G196" s="33">
        <v>68173</v>
      </c>
    </row>
    <row r="197" spans="1:7">
      <c r="A197" s="28" t="s">
        <v>165</v>
      </c>
      <c r="B197" s="29" t="s">
        <v>166</v>
      </c>
      <c r="C197" s="30">
        <v>109204</v>
      </c>
      <c r="D197" s="30">
        <v>0</v>
      </c>
      <c r="E197" s="30">
        <v>109204</v>
      </c>
      <c r="F197" s="30">
        <v>0</v>
      </c>
      <c r="G197" s="30">
        <v>0</v>
      </c>
    </row>
    <row r="198" spans="1:7" ht="25.5">
      <c r="A198" s="28" t="s">
        <v>167</v>
      </c>
      <c r="B198" s="29" t="s">
        <v>168</v>
      </c>
      <c r="C198" s="30">
        <v>29485</v>
      </c>
      <c r="D198" s="30">
        <v>0</v>
      </c>
      <c r="E198" s="30">
        <v>29485</v>
      </c>
      <c r="F198" s="30">
        <v>0</v>
      </c>
      <c r="G198" s="30">
        <v>0</v>
      </c>
    </row>
    <row r="199" spans="1:7">
      <c r="A199" s="31" t="s">
        <v>169</v>
      </c>
      <c r="B199" s="32" t="s">
        <v>170</v>
      </c>
      <c r="C199" s="33">
        <v>138689</v>
      </c>
      <c r="D199" s="33">
        <v>0</v>
      </c>
      <c r="E199" s="33">
        <v>138689</v>
      </c>
      <c r="F199" s="33">
        <v>0</v>
      </c>
      <c r="G199" s="33">
        <v>0</v>
      </c>
    </row>
    <row r="200" spans="1:7" ht="25.5">
      <c r="A200" s="31" t="s">
        <v>26</v>
      </c>
      <c r="B200" s="32" t="s">
        <v>27</v>
      </c>
      <c r="C200" s="33">
        <v>9103261</v>
      </c>
      <c r="D200" s="33">
        <v>363835</v>
      </c>
      <c r="E200" s="33">
        <v>6285717</v>
      </c>
      <c r="F200" s="33">
        <v>2385536</v>
      </c>
      <c r="G200" s="33">
        <v>68173</v>
      </c>
    </row>
    <row r="201" spans="1:7">
      <c r="A201" s="31" t="s">
        <v>54</v>
      </c>
      <c r="B201" s="32" t="s">
        <v>55</v>
      </c>
      <c r="C201" s="33">
        <v>9103261</v>
      </c>
      <c r="D201" s="33">
        <v>363835</v>
      </c>
      <c r="E201" s="33">
        <v>6285717</v>
      </c>
      <c r="F201" s="33">
        <v>2385536</v>
      </c>
      <c r="G201" s="33">
        <v>68173</v>
      </c>
    </row>
  </sheetData>
  <mergeCells count="4">
    <mergeCell ref="A85:G85"/>
    <mergeCell ref="A132:F132"/>
    <mergeCell ref="A166:G166"/>
    <mergeCell ref="A2:AU2"/>
  </mergeCells>
  <pageMargins left="0.75" right="0.75" top="1" bottom="1" header="0.5" footer="0.5"/>
  <pageSetup paperSize="8" scale="50" orientation="landscape" horizontalDpi="300" verticalDpi="300" r:id="rId1"/>
  <headerFooter alignWithMargins="0">
    <oddHeader>&amp;C&amp;L&amp;RÉrték típus: Forint</oddHeader>
    <oddFooter>&amp;C&amp;LAdatellenőrző kód: 1013e-6914-207b-17227c136-1e60-4f-6d-21-1d334e&amp;R</oddFooter>
  </headerFooter>
  <rowBreaks count="3" manualBreakCount="3">
    <brk id="50" max="16383" man="1"/>
    <brk id="84" max="16383" man="1"/>
    <brk id="131" max="16383" man="1"/>
  </rowBreaks>
  <colBreaks count="2" manualBreakCount="2">
    <brk id="16" max="1048575" man="1"/>
    <brk id="3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112"/>
  <sheetViews>
    <sheetView view="pageBreakPreview" zoomScale="85" zoomScaleNormal="100" zoomScaleSheetLayoutView="85" workbookViewId="0">
      <pane ySplit="3" topLeftCell="A4" activePane="bottomLeft" state="frozen"/>
      <selection pane="bottomLeft"/>
    </sheetView>
  </sheetViews>
  <sheetFormatPr defaultRowHeight="12.75"/>
  <cols>
    <col min="1" max="1" width="8.140625" style="18" customWidth="1"/>
    <col min="2" max="2" width="41" style="18" customWidth="1"/>
    <col min="3" max="3" width="32.85546875" style="18" customWidth="1"/>
    <col min="4" max="4" width="21.42578125" style="18" customWidth="1"/>
    <col min="5" max="5" width="15.85546875" style="18" customWidth="1"/>
    <col min="6" max="6" width="16.5703125" style="18" customWidth="1"/>
    <col min="7" max="7" width="24.42578125" style="18" customWidth="1"/>
    <col min="8" max="8" width="22" style="18" customWidth="1"/>
    <col min="9" max="9" width="11.28515625" style="18" customWidth="1"/>
    <col min="10" max="10" width="17.140625" style="18" customWidth="1"/>
    <col min="11" max="11" width="10.85546875" style="18" customWidth="1"/>
    <col min="12" max="12" width="11.85546875" style="18" customWidth="1"/>
    <col min="13" max="13" width="13.28515625" style="18" customWidth="1"/>
    <col min="14" max="14" width="9.140625" style="18"/>
    <col min="15" max="15" width="15.85546875" style="18" customWidth="1"/>
    <col min="16" max="16" width="9.140625" style="18"/>
    <col min="17" max="17" width="13.140625" style="18" customWidth="1"/>
    <col min="18" max="18" width="9.140625" style="18"/>
    <col min="19" max="19" width="15.140625" style="18" customWidth="1"/>
    <col min="20" max="20" width="12.85546875" style="18" customWidth="1"/>
    <col min="21" max="21" width="14.42578125" style="18" customWidth="1"/>
    <col min="22" max="22" width="16.85546875" style="18" customWidth="1"/>
    <col min="23" max="23" width="13.85546875" style="18" customWidth="1"/>
    <col min="24" max="24" width="11.85546875" style="18" customWidth="1"/>
    <col min="25" max="25" width="12" style="18" customWidth="1"/>
    <col min="26" max="26" width="12.140625" style="18" customWidth="1"/>
    <col min="27" max="27" width="25.42578125" style="18" customWidth="1"/>
    <col min="28" max="28" width="12.5703125" style="18" customWidth="1"/>
    <col min="29" max="29" width="11" style="18" customWidth="1"/>
    <col min="30" max="30" width="17.5703125" style="18" customWidth="1"/>
    <col min="31" max="32" width="14.28515625" style="18" customWidth="1"/>
    <col min="33" max="33" width="14.42578125" style="18" customWidth="1"/>
    <col min="34" max="34" width="13.7109375" style="18" customWidth="1"/>
    <col min="35" max="35" width="14.28515625" style="18" customWidth="1"/>
    <col min="36" max="36" width="12.42578125" style="18" customWidth="1"/>
    <col min="37" max="16384" width="9.140625" style="18"/>
  </cols>
  <sheetData>
    <row r="1" spans="1:36">
      <c r="A1" s="26" t="s">
        <v>834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</row>
    <row r="2" spans="1:36" ht="21.75" customHeight="1">
      <c r="A2" s="48" t="s">
        <v>718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</row>
    <row r="3" spans="1:36" ht="98.25" customHeight="1">
      <c r="A3" s="27" t="s">
        <v>4</v>
      </c>
      <c r="B3" s="27" t="s">
        <v>5</v>
      </c>
      <c r="C3" s="27" t="s">
        <v>50</v>
      </c>
      <c r="D3" s="27" t="s">
        <v>51</v>
      </c>
      <c r="E3" s="27" t="s">
        <v>670</v>
      </c>
      <c r="F3" s="27" t="s">
        <v>671</v>
      </c>
      <c r="G3" s="27" t="s">
        <v>673</v>
      </c>
      <c r="H3" s="27" t="s">
        <v>480</v>
      </c>
      <c r="I3" s="27" t="s">
        <v>674</v>
      </c>
      <c r="J3" s="27" t="s">
        <v>675</v>
      </c>
      <c r="K3" s="27" t="s">
        <v>676</v>
      </c>
      <c r="L3" s="27" t="s">
        <v>52</v>
      </c>
      <c r="M3" s="27" t="s">
        <v>679</v>
      </c>
      <c r="N3" s="27" t="s">
        <v>680</v>
      </c>
      <c r="O3" s="27" t="s">
        <v>681</v>
      </c>
      <c r="P3" s="27" t="s">
        <v>682</v>
      </c>
      <c r="Q3" s="27" t="s">
        <v>719</v>
      </c>
      <c r="R3" s="27" t="s">
        <v>683</v>
      </c>
      <c r="S3" s="27" t="s">
        <v>688</v>
      </c>
      <c r="T3" s="27" t="s">
        <v>691</v>
      </c>
      <c r="U3" s="27" t="s">
        <v>693</v>
      </c>
      <c r="V3" s="27" t="s">
        <v>694</v>
      </c>
      <c r="W3" s="27" t="s">
        <v>695</v>
      </c>
      <c r="X3" s="27" t="s">
        <v>696</v>
      </c>
      <c r="Y3" s="27" t="s">
        <v>720</v>
      </c>
      <c r="Z3" s="27" t="s">
        <v>699</v>
      </c>
      <c r="AA3" s="27" t="s">
        <v>700</v>
      </c>
      <c r="AB3" s="27" t="s">
        <v>701</v>
      </c>
      <c r="AC3" s="27" t="s">
        <v>702</v>
      </c>
      <c r="AD3" s="27" t="s">
        <v>703</v>
      </c>
      <c r="AE3" s="27" t="s">
        <v>705</v>
      </c>
      <c r="AF3" s="27" t="s">
        <v>706</v>
      </c>
      <c r="AG3" s="27" t="s">
        <v>707</v>
      </c>
      <c r="AH3" s="27" t="s">
        <v>708</v>
      </c>
      <c r="AI3" s="27" t="s">
        <v>721</v>
      </c>
      <c r="AJ3" s="27" t="s">
        <v>709</v>
      </c>
    </row>
    <row r="4" spans="1:36" ht="25.5">
      <c r="A4" s="28" t="s">
        <v>65</v>
      </c>
      <c r="B4" s="29" t="s">
        <v>628</v>
      </c>
      <c r="C4" s="30">
        <v>120371161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120371161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  <c r="V4" s="30">
        <v>0</v>
      </c>
      <c r="W4" s="30">
        <v>0</v>
      </c>
      <c r="X4" s="30">
        <v>0</v>
      </c>
      <c r="Y4" s="30">
        <v>0</v>
      </c>
      <c r="Z4" s="30">
        <v>0</v>
      </c>
      <c r="AA4" s="30">
        <v>0</v>
      </c>
      <c r="AB4" s="30">
        <v>0</v>
      </c>
      <c r="AC4" s="30">
        <v>0</v>
      </c>
      <c r="AD4" s="30">
        <v>0</v>
      </c>
      <c r="AE4" s="30">
        <v>0</v>
      </c>
      <c r="AF4" s="30">
        <v>0</v>
      </c>
      <c r="AG4" s="30">
        <v>0</v>
      </c>
      <c r="AH4" s="30">
        <v>0</v>
      </c>
      <c r="AI4" s="30">
        <v>0</v>
      </c>
      <c r="AJ4" s="30">
        <v>0</v>
      </c>
    </row>
    <row r="5" spans="1:36" ht="25.5">
      <c r="A5" s="28" t="s">
        <v>1</v>
      </c>
      <c r="B5" s="29" t="s">
        <v>629</v>
      </c>
      <c r="C5" s="30">
        <v>74153612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74153612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0">
        <v>0</v>
      </c>
      <c r="AC5" s="30">
        <v>0</v>
      </c>
      <c r="AD5" s="30">
        <v>0</v>
      </c>
      <c r="AE5" s="30">
        <v>0</v>
      </c>
      <c r="AF5" s="30">
        <v>0</v>
      </c>
      <c r="AG5" s="30">
        <v>0</v>
      </c>
      <c r="AH5" s="30">
        <v>0</v>
      </c>
      <c r="AI5" s="30">
        <v>0</v>
      </c>
      <c r="AJ5" s="30">
        <v>0</v>
      </c>
    </row>
    <row r="6" spans="1:36" ht="38.25">
      <c r="A6" s="28" t="s">
        <v>2</v>
      </c>
      <c r="B6" s="29" t="s">
        <v>630</v>
      </c>
      <c r="C6" s="30">
        <v>182641226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182641226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  <c r="AG6" s="30">
        <v>0</v>
      </c>
      <c r="AH6" s="30">
        <v>0</v>
      </c>
      <c r="AI6" s="30">
        <v>0</v>
      </c>
      <c r="AJ6" s="30">
        <v>0</v>
      </c>
    </row>
    <row r="7" spans="1:36" ht="25.5">
      <c r="A7" s="28" t="s">
        <v>3</v>
      </c>
      <c r="B7" s="29" t="s">
        <v>631</v>
      </c>
      <c r="C7" s="30">
        <v>4747700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4747700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</row>
    <row r="8" spans="1:36" ht="25.5">
      <c r="A8" s="28" t="s">
        <v>632</v>
      </c>
      <c r="B8" s="29" t="s">
        <v>633</v>
      </c>
      <c r="C8" s="30">
        <v>34433508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34433508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</row>
    <row r="9" spans="1:36" ht="25.5">
      <c r="A9" s="28" t="s">
        <v>71</v>
      </c>
      <c r="B9" s="29" t="s">
        <v>634</v>
      </c>
      <c r="C9" s="30">
        <v>416347207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416347207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</row>
    <row r="10" spans="1:36" ht="25.5">
      <c r="A10" s="28" t="s">
        <v>28</v>
      </c>
      <c r="B10" s="29" t="s">
        <v>29</v>
      </c>
      <c r="C10" s="30">
        <v>214931206</v>
      </c>
      <c r="D10" s="30">
        <v>766972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7021532</v>
      </c>
      <c r="K10" s="30">
        <v>0</v>
      </c>
      <c r="L10" s="30">
        <v>12790195</v>
      </c>
      <c r="M10" s="30">
        <v>158208694</v>
      </c>
      <c r="N10" s="30">
        <v>33471543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144000</v>
      </c>
      <c r="V10" s="30">
        <v>0</v>
      </c>
      <c r="W10" s="30">
        <v>0</v>
      </c>
      <c r="X10" s="30">
        <v>0</v>
      </c>
      <c r="Y10" s="30">
        <v>500000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1865250</v>
      </c>
      <c r="AF10" s="30">
        <v>0</v>
      </c>
      <c r="AG10" s="30">
        <v>0</v>
      </c>
      <c r="AH10" s="30">
        <v>163020</v>
      </c>
      <c r="AI10" s="30">
        <v>0</v>
      </c>
      <c r="AJ10" s="30">
        <v>0</v>
      </c>
    </row>
    <row r="11" spans="1:36">
      <c r="A11" s="28" t="s">
        <v>149</v>
      </c>
      <c r="B11" s="29" t="s">
        <v>635</v>
      </c>
      <c r="C11" s="30">
        <v>2028270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1865250</v>
      </c>
      <c r="AF11" s="30">
        <v>0</v>
      </c>
      <c r="AG11" s="30">
        <v>0</v>
      </c>
      <c r="AH11" s="30">
        <v>163020</v>
      </c>
      <c r="AI11" s="30">
        <v>0</v>
      </c>
      <c r="AJ11" s="30">
        <v>0</v>
      </c>
    </row>
    <row r="12" spans="1:36">
      <c r="A12" s="28" t="s">
        <v>578</v>
      </c>
      <c r="B12" s="29" t="s">
        <v>636</v>
      </c>
      <c r="C12" s="30">
        <v>144000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144000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</row>
    <row r="13" spans="1:36">
      <c r="A13" s="28" t="s">
        <v>153</v>
      </c>
      <c r="B13" s="29" t="s">
        <v>637</v>
      </c>
      <c r="C13" s="30">
        <v>212758936</v>
      </c>
      <c r="D13" s="30">
        <v>766972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7021532</v>
      </c>
      <c r="K13" s="30">
        <v>0</v>
      </c>
      <c r="L13" s="30">
        <v>12790195</v>
      </c>
      <c r="M13" s="30">
        <v>158208694</v>
      </c>
      <c r="N13" s="30">
        <v>33471543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500000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</row>
    <row r="14" spans="1:36" ht="25.5">
      <c r="A14" s="31" t="s">
        <v>30</v>
      </c>
      <c r="B14" s="32" t="s">
        <v>31</v>
      </c>
      <c r="C14" s="33">
        <v>631278413</v>
      </c>
      <c r="D14" s="33">
        <v>766972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423368739</v>
      </c>
      <c r="K14" s="33">
        <v>0</v>
      </c>
      <c r="L14" s="33">
        <v>12790195</v>
      </c>
      <c r="M14" s="33">
        <v>158208694</v>
      </c>
      <c r="N14" s="33">
        <v>33471543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144000</v>
      </c>
      <c r="V14" s="33">
        <v>0</v>
      </c>
      <c r="W14" s="33">
        <v>0</v>
      </c>
      <c r="X14" s="33">
        <v>0</v>
      </c>
      <c r="Y14" s="33">
        <v>500000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1865250</v>
      </c>
      <c r="AF14" s="33">
        <v>0</v>
      </c>
      <c r="AG14" s="33">
        <v>0</v>
      </c>
      <c r="AH14" s="33">
        <v>163020</v>
      </c>
      <c r="AI14" s="33">
        <v>0</v>
      </c>
      <c r="AJ14" s="33">
        <v>0</v>
      </c>
    </row>
    <row r="15" spans="1:36" ht="25.5">
      <c r="A15" s="28" t="s">
        <v>11</v>
      </c>
      <c r="B15" s="29" t="s">
        <v>638</v>
      </c>
      <c r="C15" s="30">
        <v>30202252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30202252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</row>
    <row r="16" spans="1:36" ht="25.5">
      <c r="A16" s="28" t="s">
        <v>639</v>
      </c>
      <c r="B16" s="29" t="s">
        <v>640</v>
      </c>
      <c r="C16" s="30">
        <v>135000000</v>
      </c>
      <c r="D16" s="30">
        <v>0</v>
      </c>
      <c r="E16" s="30">
        <v>0</v>
      </c>
      <c r="F16" s="30">
        <v>0</v>
      </c>
      <c r="G16" s="30">
        <v>135000000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</row>
    <row r="17" spans="1:36" ht="25.5">
      <c r="A17" s="28" t="s">
        <v>641</v>
      </c>
      <c r="B17" s="29" t="s">
        <v>642</v>
      </c>
      <c r="C17" s="30">
        <v>135000000</v>
      </c>
      <c r="D17" s="30">
        <v>0</v>
      </c>
      <c r="E17" s="30">
        <v>0</v>
      </c>
      <c r="F17" s="30">
        <v>0</v>
      </c>
      <c r="G17" s="30">
        <v>135000000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</row>
    <row r="18" spans="1:36" ht="25.5">
      <c r="A18" s="31" t="s">
        <v>643</v>
      </c>
      <c r="B18" s="32" t="s">
        <v>644</v>
      </c>
      <c r="C18" s="33">
        <v>165202252</v>
      </c>
      <c r="D18" s="33">
        <v>0</v>
      </c>
      <c r="E18" s="33">
        <v>0</v>
      </c>
      <c r="F18" s="33">
        <v>0</v>
      </c>
      <c r="G18" s="33">
        <v>135000000</v>
      </c>
      <c r="H18" s="33">
        <v>0</v>
      </c>
      <c r="I18" s="33">
        <v>0</v>
      </c>
      <c r="J18" s="33">
        <v>30202252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</row>
    <row r="19" spans="1:36">
      <c r="A19" s="28" t="s">
        <v>591</v>
      </c>
      <c r="B19" s="29" t="s">
        <v>645</v>
      </c>
      <c r="C19" s="30">
        <v>42810802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42810802</v>
      </c>
      <c r="AJ19" s="30">
        <v>0</v>
      </c>
    </row>
    <row r="20" spans="1:36" ht="25.5">
      <c r="A20" s="28" t="s">
        <v>599</v>
      </c>
      <c r="B20" s="29" t="s">
        <v>646</v>
      </c>
      <c r="C20" s="30">
        <v>42810802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42810802</v>
      </c>
      <c r="AJ20" s="30">
        <v>0</v>
      </c>
    </row>
    <row r="21" spans="1:36">
      <c r="A21" s="28" t="s">
        <v>647</v>
      </c>
      <c r="B21" s="29" t="s">
        <v>648</v>
      </c>
      <c r="C21" s="30">
        <v>4784934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4784934</v>
      </c>
      <c r="AJ21" s="30">
        <v>0</v>
      </c>
    </row>
    <row r="22" spans="1:36" ht="25.5">
      <c r="A22" s="28" t="s">
        <v>649</v>
      </c>
      <c r="B22" s="29" t="s">
        <v>650</v>
      </c>
      <c r="C22" s="30">
        <v>4784934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4784934</v>
      </c>
      <c r="AJ22" s="30">
        <v>0</v>
      </c>
    </row>
    <row r="23" spans="1:36" ht="25.5">
      <c r="A23" s="28" t="s">
        <v>458</v>
      </c>
      <c r="B23" s="29" t="s">
        <v>651</v>
      </c>
      <c r="C23" s="30">
        <v>47595736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47595736</v>
      </c>
      <c r="AJ23" s="30">
        <v>0</v>
      </c>
    </row>
    <row r="24" spans="1:36">
      <c r="A24" s="28" t="s">
        <v>652</v>
      </c>
      <c r="B24" s="29" t="s">
        <v>653</v>
      </c>
      <c r="C24" s="30">
        <v>945160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945160</v>
      </c>
      <c r="AJ24" s="30">
        <v>0</v>
      </c>
    </row>
    <row r="25" spans="1:36">
      <c r="A25" s="28" t="s">
        <v>88</v>
      </c>
      <c r="B25" s="29" t="s">
        <v>654</v>
      </c>
      <c r="C25" s="30">
        <v>20590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20590</v>
      </c>
      <c r="AJ25" s="30">
        <v>0</v>
      </c>
    </row>
    <row r="26" spans="1:36">
      <c r="A26" s="28" t="s">
        <v>655</v>
      </c>
      <c r="B26" s="29" t="s">
        <v>656</v>
      </c>
      <c r="C26" s="30">
        <v>919570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919570</v>
      </c>
      <c r="AJ26" s="30">
        <v>0</v>
      </c>
    </row>
    <row r="27" spans="1:36" ht="25.5">
      <c r="A27" s="31" t="s">
        <v>94</v>
      </c>
      <c r="B27" s="32" t="s">
        <v>657</v>
      </c>
      <c r="C27" s="33">
        <v>48540896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48540896</v>
      </c>
      <c r="AJ27" s="33">
        <v>0</v>
      </c>
    </row>
    <row r="28" spans="1:36">
      <c r="A28" s="28" t="s">
        <v>96</v>
      </c>
      <c r="B28" s="29" t="s">
        <v>519</v>
      </c>
      <c r="C28" s="30">
        <v>4249969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1864795</v>
      </c>
      <c r="N28" s="30">
        <v>40567</v>
      </c>
      <c r="O28" s="30">
        <v>258911</v>
      </c>
      <c r="P28" s="30">
        <v>0</v>
      </c>
      <c r="Q28" s="30">
        <v>205615</v>
      </c>
      <c r="R28" s="30">
        <v>0</v>
      </c>
      <c r="S28" s="30">
        <v>0</v>
      </c>
      <c r="T28" s="30">
        <v>1880081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</row>
    <row r="29" spans="1:36">
      <c r="A29" s="28" t="s">
        <v>173</v>
      </c>
      <c r="B29" s="29" t="s">
        <v>174</v>
      </c>
      <c r="C29" s="30">
        <v>16823681</v>
      </c>
      <c r="D29" s="30">
        <v>1987527</v>
      </c>
      <c r="E29" s="30">
        <v>0</v>
      </c>
      <c r="F29" s="30">
        <v>1906404</v>
      </c>
      <c r="G29" s="30">
        <v>2846546</v>
      </c>
      <c r="H29" s="30">
        <v>8820</v>
      </c>
      <c r="I29" s="30">
        <v>62000</v>
      </c>
      <c r="J29" s="30">
        <v>0</v>
      </c>
      <c r="K29" s="30">
        <v>0</v>
      </c>
      <c r="L29" s="30">
        <v>0</v>
      </c>
      <c r="M29" s="30">
        <v>50709</v>
      </c>
      <c r="N29" s="30">
        <v>787</v>
      </c>
      <c r="O29" s="30">
        <v>20665</v>
      </c>
      <c r="P29" s="30">
        <v>133663</v>
      </c>
      <c r="Q29" s="30">
        <v>0</v>
      </c>
      <c r="R29" s="30">
        <v>196644</v>
      </c>
      <c r="S29" s="30">
        <v>487557</v>
      </c>
      <c r="T29" s="30">
        <v>7509828</v>
      </c>
      <c r="U29" s="30">
        <v>0</v>
      </c>
      <c r="V29" s="30">
        <v>128936</v>
      </c>
      <c r="W29" s="30">
        <v>143020</v>
      </c>
      <c r="X29" s="30">
        <v>385872</v>
      </c>
      <c r="Y29" s="30">
        <v>0</v>
      </c>
      <c r="Z29" s="30">
        <v>0</v>
      </c>
      <c r="AA29" s="30">
        <v>255496</v>
      </c>
      <c r="AB29" s="30">
        <v>0</v>
      </c>
      <c r="AC29" s="30">
        <v>0</v>
      </c>
      <c r="AD29" s="30">
        <v>0</v>
      </c>
      <c r="AE29" s="30">
        <v>0</v>
      </c>
      <c r="AF29" s="30">
        <v>667301</v>
      </c>
      <c r="AG29" s="30">
        <v>31906</v>
      </c>
      <c r="AH29" s="30">
        <v>0</v>
      </c>
      <c r="AI29" s="30">
        <v>0</v>
      </c>
      <c r="AJ29" s="30">
        <v>0</v>
      </c>
    </row>
    <row r="30" spans="1:36" ht="25.5">
      <c r="A30" s="28" t="s">
        <v>511</v>
      </c>
      <c r="B30" s="29" t="s">
        <v>520</v>
      </c>
      <c r="C30" s="30">
        <v>7552132</v>
      </c>
      <c r="D30" s="30">
        <v>960950</v>
      </c>
      <c r="E30" s="30">
        <v>0</v>
      </c>
      <c r="F30" s="30">
        <v>73727</v>
      </c>
      <c r="G30" s="30">
        <v>605461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18775</v>
      </c>
      <c r="P30" s="30">
        <v>0</v>
      </c>
      <c r="Q30" s="30">
        <v>0</v>
      </c>
      <c r="R30" s="30">
        <v>0</v>
      </c>
      <c r="S30" s="30">
        <v>53475</v>
      </c>
      <c r="T30" s="30">
        <v>4997197</v>
      </c>
      <c r="U30" s="30">
        <v>0</v>
      </c>
      <c r="V30" s="30">
        <v>92913</v>
      </c>
      <c r="W30" s="30">
        <v>0</v>
      </c>
      <c r="X30" s="30">
        <v>228559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521075</v>
      </c>
      <c r="AG30" s="30">
        <v>0</v>
      </c>
      <c r="AH30" s="30">
        <v>0</v>
      </c>
      <c r="AI30" s="30">
        <v>0</v>
      </c>
      <c r="AJ30" s="30">
        <v>0</v>
      </c>
    </row>
    <row r="31" spans="1:36" ht="25.5">
      <c r="A31" s="28" t="s">
        <v>23</v>
      </c>
      <c r="B31" s="29" t="s">
        <v>465</v>
      </c>
      <c r="C31" s="30">
        <v>2106413</v>
      </c>
      <c r="D31" s="30">
        <v>6302</v>
      </c>
      <c r="E31" s="30">
        <v>0</v>
      </c>
      <c r="F31" s="30">
        <v>0</v>
      </c>
      <c r="G31" s="30">
        <v>96851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6299</v>
      </c>
      <c r="P31" s="30">
        <v>0</v>
      </c>
      <c r="Q31" s="30">
        <v>0</v>
      </c>
      <c r="R31" s="30">
        <v>0</v>
      </c>
      <c r="S31" s="30">
        <v>0</v>
      </c>
      <c r="T31" s="30">
        <v>1240688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743913</v>
      </c>
      <c r="AB31" s="30">
        <v>0</v>
      </c>
      <c r="AC31" s="30">
        <v>0</v>
      </c>
      <c r="AD31" s="30">
        <v>0</v>
      </c>
      <c r="AE31" s="30">
        <v>0</v>
      </c>
      <c r="AF31" s="30">
        <v>10652</v>
      </c>
      <c r="AG31" s="30">
        <v>1708</v>
      </c>
      <c r="AH31" s="30">
        <v>0</v>
      </c>
      <c r="AI31" s="30">
        <v>0</v>
      </c>
      <c r="AJ31" s="30">
        <v>0</v>
      </c>
    </row>
    <row r="32" spans="1:36">
      <c r="A32" s="28" t="s">
        <v>24</v>
      </c>
      <c r="B32" s="29" t="s">
        <v>466</v>
      </c>
      <c r="C32" s="30">
        <v>1421125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1156158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264967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</row>
    <row r="33" spans="1:36">
      <c r="A33" s="28" t="s">
        <v>460</v>
      </c>
      <c r="B33" s="29" t="s">
        <v>535</v>
      </c>
      <c r="C33" s="30">
        <v>971630</v>
      </c>
      <c r="D33" s="30">
        <v>675062</v>
      </c>
      <c r="E33" s="30">
        <v>0</v>
      </c>
      <c r="F33" s="30">
        <v>0</v>
      </c>
      <c r="G33" s="30">
        <v>69421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194279</v>
      </c>
      <c r="U33" s="30">
        <v>0</v>
      </c>
      <c r="V33" s="30">
        <v>18898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13970</v>
      </c>
      <c r="AG33" s="30">
        <v>0</v>
      </c>
      <c r="AH33" s="30">
        <v>0</v>
      </c>
      <c r="AI33" s="30">
        <v>0</v>
      </c>
      <c r="AJ33" s="30">
        <v>0</v>
      </c>
    </row>
    <row r="34" spans="1:36">
      <c r="A34" s="28" t="s">
        <v>167</v>
      </c>
      <c r="B34" s="29" t="s">
        <v>658</v>
      </c>
      <c r="C34" s="30">
        <v>3183129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6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89353</v>
      </c>
      <c r="AA34" s="30">
        <v>0</v>
      </c>
      <c r="AB34" s="30">
        <v>2710816</v>
      </c>
      <c r="AC34" s="30">
        <v>60189</v>
      </c>
      <c r="AD34" s="30">
        <v>322765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</row>
    <row r="35" spans="1:36">
      <c r="A35" s="28" t="s">
        <v>169</v>
      </c>
      <c r="B35" s="29" t="s">
        <v>521</v>
      </c>
      <c r="C35" s="30">
        <v>6224878</v>
      </c>
      <c r="D35" s="30">
        <v>449199</v>
      </c>
      <c r="E35" s="30">
        <v>0</v>
      </c>
      <c r="F35" s="30">
        <v>477870</v>
      </c>
      <c r="G35" s="30">
        <v>480310</v>
      </c>
      <c r="H35" s="30">
        <v>2382</v>
      </c>
      <c r="I35" s="30">
        <v>8504</v>
      </c>
      <c r="J35" s="30">
        <v>0</v>
      </c>
      <c r="K35" s="30">
        <v>0</v>
      </c>
      <c r="L35" s="30">
        <v>0</v>
      </c>
      <c r="M35" s="30">
        <v>517184</v>
      </c>
      <c r="N35" s="30">
        <v>11166</v>
      </c>
      <c r="O35" s="30">
        <v>20085</v>
      </c>
      <c r="P35" s="30">
        <v>36089</v>
      </c>
      <c r="Q35" s="30">
        <v>55517</v>
      </c>
      <c r="R35" s="30">
        <v>36196</v>
      </c>
      <c r="S35" s="30">
        <v>131640</v>
      </c>
      <c r="T35" s="30">
        <v>2740415</v>
      </c>
      <c r="U35" s="30">
        <v>0</v>
      </c>
      <c r="V35" s="30">
        <v>39916</v>
      </c>
      <c r="W35" s="30">
        <v>38618</v>
      </c>
      <c r="X35" s="30">
        <v>73288</v>
      </c>
      <c r="Y35" s="30">
        <v>0</v>
      </c>
      <c r="Z35" s="30">
        <v>24127</v>
      </c>
      <c r="AA35" s="30">
        <v>256682</v>
      </c>
      <c r="AB35" s="30">
        <v>696592</v>
      </c>
      <c r="AC35" s="30">
        <v>16251</v>
      </c>
      <c r="AD35" s="30">
        <v>87145</v>
      </c>
      <c r="AE35" s="30">
        <v>0</v>
      </c>
      <c r="AF35" s="30">
        <v>20398</v>
      </c>
      <c r="AG35" s="30">
        <v>5304</v>
      </c>
      <c r="AH35" s="30">
        <v>0</v>
      </c>
      <c r="AI35" s="30">
        <v>0</v>
      </c>
      <c r="AJ35" s="30">
        <v>0</v>
      </c>
    </row>
    <row r="36" spans="1:36" ht="25.5">
      <c r="A36" s="28" t="s">
        <v>32</v>
      </c>
      <c r="B36" s="29" t="s">
        <v>33</v>
      </c>
      <c r="C36" s="30">
        <v>408726</v>
      </c>
      <c r="D36" s="30">
        <v>232523</v>
      </c>
      <c r="E36" s="30">
        <v>0</v>
      </c>
      <c r="F36" s="30">
        <v>0</v>
      </c>
      <c r="G36" s="30">
        <v>168872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7331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</row>
    <row r="37" spans="1:36" ht="25.5">
      <c r="A37" s="28" t="s">
        <v>34</v>
      </c>
      <c r="B37" s="29" t="s">
        <v>35</v>
      </c>
      <c r="C37" s="30">
        <v>408726</v>
      </c>
      <c r="D37" s="30">
        <v>232523</v>
      </c>
      <c r="E37" s="30">
        <v>0</v>
      </c>
      <c r="F37" s="30">
        <v>0</v>
      </c>
      <c r="G37" s="30">
        <v>168872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7331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</row>
    <row r="38" spans="1:36">
      <c r="A38" s="28" t="s">
        <v>175</v>
      </c>
      <c r="B38" s="29" t="s">
        <v>176</v>
      </c>
      <c r="C38" s="30">
        <v>525724</v>
      </c>
      <c r="D38" s="30">
        <v>403527</v>
      </c>
      <c r="E38" s="30">
        <v>1</v>
      </c>
      <c r="F38" s="30">
        <v>0</v>
      </c>
      <c r="G38" s="30">
        <v>0</v>
      </c>
      <c r="H38" s="30">
        <v>0</v>
      </c>
      <c r="I38" s="30">
        <v>34696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87500</v>
      </c>
      <c r="AI38" s="30">
        <v>0</v>
      </c>
      <c r="AJ38" s="30">
        <v>0</v>
      </c>
    </row>
    <row r="39" spans="1:36">
      <c r="A39" s="28" t="s">
        <v>469</v>
      </c>
      <c r="B39" s="29" t="s">
        <v>470</v>
      </c>
      <c r="C39" s="30">
        <v>104252</v>
      </c>
      <c r="D39" s="30">
        <v>16752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87500</v>
      </c>
      <c r="AI39" s="30">
        <v>0</v>
      </c>
      <c r="AJ39" s="30">
        <v>0</v>
      </c>
    </row>
    <row r="40" spans="1:36" ht="38.25">
      <c r="A40" s="31" t="s">
        <v>36</v>
      </c>
      <c r="B40" s="32" t="s">
        <v>37</v>
      </c>
      <c r="C40" s="33">
        <v>34494150</v>
      </c>
      <c r="D40" s="33">
        <v>3754140</v>
      </c>
      <c r="E40" s="33">
        <v>1</v>
      </c>
      <c r="F40" s="33">
        <v>2384274</v>
      </c>
      <c r="G40" s="33">
        <v>3662000</v>
      </c>
      <c r="H40" s="33">
        <v>11202</v>
      </c>
      <c r="I40" s="33">
        <v>105200</v>
      </c>
      <c r="J40" s="33">
        <v>0</v>
      </c>
      <c r="K40" s="33">
        <v>0</v>
      </c>
      <c r="L40" s="33">
        <v>0</v>
      </c>
      <c r="M40" s="33">
        <v>2432688</v>
      </c>
      <c r="N40" s="33">
        <v>52520</v>
      </c>
      <c r="O40" s="33">
        <v>305960</v>
      </c>
      <c r="P40" s="33">
        <v>169752</v>
      </c>
      <c r="Q40" s="33">
        <v>261132</v>
      </c>
      <c r="R40" s="33">
        <v>232840</v>
      </c>
      <c r="S40" s="33">
        <v>619197</v>
      </c>
      <c r="T40" s="33">
        <v>13572628</v>
      </c>
      <c r="U40" s="33">
        <v>0</v>
      </c>
      <c r="V40" s="33">
        <v>187750</v>
      </c>
      <c r="W40" s="33">
        <v>181638</v>
      </c>
      <c r="X40" s="33">
        <v>459160</v>
      </c>
      <c r="Y40" s="33">
        <v>0</v>
      </c>
      <c r="Z40" s="33">
        <v>113480</v>
      </c>
      <c r="AA40" s="33">
        <v>1256091</v>
      </c>
      <c r="AB40" s="33">
        <v>3407408</v>
      </c>
      <c r="AC40" s="33">
        <v>76440</v>
      </c>
      <c r="AD40" s="33">
        <v>409910</v>
      </c>
      <c r="AE40" s="33">
        <v>0</v>
      </c>
      <c r="AF40" s="33">
        <v>712321</v>
      </c>
      <c r="AG40" s="33">
        <v>38918</v>
      </c>
      <c r="AH40" s="33">
        <v>87500</v>
      </c>
      <c r="AI40" s="33">
        <v>0</v>
      </c>
      <c r="AJ40" s="33">
        <v>0</v>
      </c>
    </row>
    <row r="41" spans="1:36" ht="38.25">
      <c r="A41" s="28" t="s">
        <v>471</v>
      </c>
      <c r="B41" s="29" t="s">
        <v>472</v>
      </c>
      <c r="C41" s="30">
        <v>20700</v>
      </c>
      <c r="D41" s="30">
        <v>16700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4000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</row>
    <row r="42" spans="1:36">
      <c r="A42" s="28" t="s">
        <v>663</v>
      </c>
      <c r="B42" s="29" t="s">
        <v>664</v>
      </c>
      <c r="C42" s="30">
        <v>20700</v>
      </c>
      <c r="D42" s="30">
        <v>16700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4000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</row>
    <row r="43" spans="1:36" ht="25.5">
      <c r="A43" s="28" t="s">
        <v>473</v>
      </c>
      <c r="B43" s="29" t="s">
        <v>474</v>
      </c>
      <c r="C43" s="30">
        <v>1000000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1000000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</row>
    <row r="44" spans="1:36">
      <c r="A44" s="28" t="s">
        <v>665</v>
      </c>
      <c r="B44" s="29" t="s">
        <v>666</v>
      </c>
      <c r="C44" s="30">
        <v>1000000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1000000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</row>
    <row r="45" spans="1:36" ht="25.5">
      <c r="A45" s="31" t="s">
        <v>475</v>
      </c>
      <c r="B45" s="32" t="s">
        <v>476</v>
      </c>
      <c r="C45" s="33">
        <v>1020700</v>
      </c>
      <c r="D45" s="33">
        <v>16700</v>
      </c>
      <c r="E45" s="33">
        <v>0</v>
      </c>
      <c r="F45" s="33">
        <v>0</v>
      </c>
      <c r="G45" s="33">
        <v>0</v>
      </c>
      <c r="H45" s="33">
        <v>0</v>
      </c>
      <c r="I45" s="33">
        <v>1000000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4000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</row>
    <row r="46" spans="1:36" ht="25.5">
      <c r="A46" s="31" t="s">
        <v>38</v>
      </c>
      <c r="B46" s="32" t="s">
        <v>39</v>
      </c>
      <c r="C46" s="33">
        <v>880536411</v>
      </c>
      <c r="D46" s="33">
        <v>4537812</v>
      </c>
      <c r="E46" s="33">
        <v>1</v>
      </c>
      <c r="F46" s="33">
        <v>2384274</v>
      </c>
      <c r="G46" s="33">
        <v>138662000</v>
      </c>
      <c r="H46" s="33">
        <v>11202</v>
      </c>
      <c r="I46" s="33">
        <v>1105200</v>
      </c>
      <c r="J46" s="33">
        <v>453570991</v>
      </c>
      <c r="K46" s="33">
        <v>0</v>
      </c>
      <c r="L46" s="33">
        <v>12790195</v>
      </c>
      <c r="M46" s="33">
        <v>160641382</v>
      </c>
      <c r="N46" s="33">
        <v>33524063</v>
      </c>
      <c r="O46" s="33">
        <v>305960</v>
      </c>
      <c r="P46" s="33">
        <v>169752</v>
      </c>
      <c r="Q46" s="33">
        <v>261132</v>
      </c>
      <c r="R46" s="33">
        <v>232840</v>
      </c>
      <c r="S46" s="33">
        <v>619197</v>
      </c>
      <c r="T46" s="33">
        <v>13576628</v>
      </c>
      <c r="U46" s="33">
        <v>144000</v>
      </c>
      <c r="V46" s="33">
        <v>187750</v>
      </c>
      <c r="W46" s="33">
        <v>181638</v>
      </c>
      <c r="X46" s="33">
        <v>459160</v>
      </c>
      <c r="Y46" s="33">
        <v>500000</v>
      </c>
      <c r="Z46" s="33">
        <v>113480</v>
      </c>
      <c r="AA46" s="33">
        <v>1256091</v>
      </c>
      <c r="AB46" s="33">
        <v>3407408</v>
      </c>
      <c r="AC46" s="33">
        <v>76440</v>
      </c>
      <c r="AD46" s="33">
        <v>409910</v>
      </c>
      <c r="AE46" s="33">
        <v>1865250</v>
      </c>
      <c r="AF46" s="33">
        <v>712321</v>
      </c>
      <c r="AG46" s="33">
        <v>38918</v>
      </c>
      <c r="AH46" s="33">
        <v>250520</v>
      </c>
      <c r="AI46" s="33">
        <v>48540896</v>
      </c>
      <c r="AJ46" s="33">
        <v>0</v>
      </c>
    </row>
    <row r="47" spans="1:36" ht="25.5">
      <c r="A47" s="28" t="s">
        <v>722</v>
      </c>
      <c r="B47" s="29" t="s">
        <v>667</v>
      </c>
      <c r="C47" s="30">
        <v>152747843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152747843</v>
      </c>
    </row>
    <row r="48" spans="1:36" ht="25.5">
      <c r="A48" s="28" t="s">
        <v>723</v>
      </c>
      <c r="B48" s="29" t="s">
        <v>724</v>
      </c>
      <c r="C48" s="30">
        <v>152747843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0">
        <v>152747843</v>
      </c>
    </row>
    <row r="49" spans="1:36" ht="25.5">
      <c r="A49" s="28" t="s">
        <v>56</v>
      </c>
      <c r="B49" s="29" t="s">
        <v>44</v>
      </c>
      <c r="C49" s="30">
        <v>319414185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319414185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0</v>
      </c>
      <c r="AI49" s="30">
        <v>0</v>
      </c>
      <c r="AJ49" s="30">
        <v>0</v>
      </c>
    </row>
    <row r="50" spans="1:36">
      <c r="A50" s="28" t="s">
        <v>53</v>
      </c>
      <c r="B50" s="29" t="s">
        <v>57</v>
      </c>
      <c r="C50" s="30">
        <v>319414185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319414185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</row>
    <row r="51" spans="1:36">
      <c r="A51" s="28" t="s">
        <v>725</v>
      </c>
      <c r="B51" s="29" t="s">
        <v>669</v>
      </c>
      <c r="C51" s="30">
        <v>25820324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13731939</v>
      </c>
      <c r="K51" s="30">
        <v>12088385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  <c r="AH51" s="30">
        <v>0</v>
      </c>
      <c r="AI51" s="30">
        <v>0</v>
      </c>
      <c r="AJ51" s="30">
        <v>0</v>
      </c>
    </row>
    <row r="52" spans="1:36" ht="25.5">
      <c r="A52" s="28" t="s">
        <v>58</v>
      </c>
      <c r="B52" s="29" t="s">
        <v>59</v>
      </c>
      <c r="C52" s="30">
        <v>497982352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13731939</v>
      </c>
      <c r="K52" s="30">
        <v>12088385</v>
      </c>
      <c r="L52" s="30">
        <v>319414185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0">
        <v>0</v>
      </c>
      <c r="AH52" s="30">
        <v>0</v>
      </c>
      <c r="AI52" s="30">
        <v>0</v>
      </c>
      <c r="AJ52" s="30">
        <v>152747843</v>
      </c>
    </row>
    <row r="53" spans="1:36" ht="25.5">
      <c r="A53" s="31" t="s">
        <v>60</v>
      </c>
      <c r="B53" s="32" t="s">
        <v>61</v>
      </c>
      <c r="C53" s="33">
        <v>497982352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13731939</v>
      </c>
      <c r="K53" s="33">
        <v>12088385</v>
      </c>
      <c r="L53" s="33">
        <v>319414185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  <c r="AI53" s="33">
        <v>0</v>
      </c>
      <c r="AJ53" s="33">
        <v>152747843</v>
      </c>
    </row>
    <row r="54" spans="1:36">
      <c r="A54" s="31" t="s">
        <v>62</v>
      </c>
      <c r="B54" s="32" t="s">
        <v>63</v>
      </c>
      <c r="C54" s="33">
        <v>1378518763</v>
      </c>
      <c r="D54" s="33">
        <v>4537812</v>
      </c>
      <c r="E54" s="33">
        <v>1</v>
      </c>
      <c r="F54" s="33">
        <v>2384274</v>
      </c>
      <c r="G54" s="33">
        <v>138662000</v>
      </c>
      <c r="H54" s="33">
        <v>11202</v>
      </c>
      <c r="I54" s="33">
        <v>1105200</v>
      </c>
      <c r="J54" s="33">
        <v>467302930</v>
      </c>
      <c r="K54" s="33">
        <v>12088385</v>
      </c>
      <c r="L54" s="33">
        <v>332204380</v>
      </c>
      <c r="M54" s="33">
        <v>160641382</v>
      </c>
      <c r="N54" s="33">
        <v>33524063</v>
      </c>
      <c r="O54" s="33">
        <v>305960</v>
      </c>
      <c r="P54" s="33">
        <v>169752</v>
      </c>
      <c r="Q54" s="33">
        <v>261132</v>
      </c>
      <c r="R54" s="33">
        <v>232840</v>
      </c>
      <c r="S54" s="33">
        <v>619197</v>
      </c>
      <c r="T54" s="33">
        <v>13576628</v>
      </c>
      <c r="U54" s="33">
        <v>144000</v>
      </c>
      <c r="V54" s="33">
        <v>187750</v>
      </c>
      <c r="W54" s="33">
        <v>181638</v>
      </c>
      <c r="X54" s="33">
        <v>459160</v>
      </c>
      <c r="Y54" s="33">
        <v>500000</v>
      </c>
      <c r="Z54" s="33">
        <v>113480</v>
      </c>
      <c r="AA54" s="33">
        <v>1256091</v>
      </c>
      <c r="AB54" s="33">
        <v>3407408</v>
      </c>
      <c r="AC54" s="33">
        <v>76440</v>
      </c>
      <c r="AD54" s="33">
        <v>409910</v>
      </c>
      <c r="AE54" s="33">
        <v>1865250</v>
      </c>
      <c r="AF54" s="33">
        <v>712321</v>
      </c>
      <c r="AG54" s="33">
        <v>38918</v>
      </c>
      <c r="AH54" s="33">
        <v>250520</v>
      </c>
      <c r="AI54" s="33">
        <v>48540896</v>
      </c>
      <c r="AJ54" s="33">
        <v>152747843</v>
      </c>
    </row>
    <row r="55" spans="1:36">
      <c r="A55" s="28"/>
      <c r="B55" s="29"/>
      <c r="C55" s="30"/>
      <c r="D55" s="30"/>
      <c r="E55" s="30"/>
      <c r="F55" s="30"/>
      <c r="G55" s="30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</row>
    <row r="56" spans="1:36">
      <c r="A56" s="31"/>
      <c r="B56" s="32"/>
      <c r="C56" s="33"/>
      <c r="D56" s="33"/>
      <c r="E56" s="33"/>
      <c r="F56" s="33"/>
      <c r="G56" s="33"/>
      <c r="H56" s="26"/>
    </row>
    <row r="57" spans="1:36" ht="19.5" customHeight="1">
      <c r="A57" s="48" t="s">
        <v>553</v>
      </c>
      <c r="B57" s="48"/>
      <c r="C57" s="48"/>
      <c r="D57" s="48"/>
      <c r="E57" s="48"/>
      <c r="F57" s="48"/>
      <c r="G57" s="48"/>
      <c r="H57" s="26"/>
    </row>
    <row r="58" spans="1:36" ht="141.75">
      <c r="A58" s="27" t="s">
        <v>4</v>
      </c>
      <c r="B58" s="27" t="s">
        <v>5</v>
      </c>
      <c r="C58" s="27" t="s">
        <v>50</v>
      </c>
      <c r="D58" s="27" t="s">
        <v>51</v>
      </c>
      <c r="E58" s="27" t="s">
        <v>480</v>
      </c>
      <c r="F58" s="27" t="s">
        <v>478</v>
      </c>
      <c r="G58" s="27" t="s">
        <v>52</v>
      </c>
      <c r="H58" s="26"/>
    </row>
    <row r="59" spans="1:36" ht="25.5">
      <c r="A59" s="28" t="s">
        <v>28</v>
      </c>
      <c r="B59" s="29" t="s">
        <v>29</v>
      </c>
      <c r="C59" s="30">
        <v>789634</v>
      </c>
      <c r="D59" s="30">
        <v>0</v>
      </c>
      <c r="E59" s="30">
        <v>0</v>
      </c>
      <c r="F59" s="30">
        <v>789634</v>
      </c>
      <c r="G59" s="30">
        <v>0</v>
      </c>
      <c r="H59" s="26"/>
    </row>
    <row r="60" spans="1:36">
      <c r="A60" s="28" t="s">
        <v>9</v>
      </c>
      <c r="B60" s="29" t="s">
        <v>464</v>
      </c>
      <c r="C60" s="30">
        <v>789634</v>
      </c>
      <c r="D60" s="30">
        <v>0</v>
      </c>
      <c r="E60" s="30">
        <v>0</v>
      </c>
      <c r="F60" s="30">
        <v>789634</v>
      </c>
      <c r="G60" s="30">
        <v>0</v>
      </c>
      <c r="H60" s="26"/>
    </row>
    <row r="61" spans="1:36" ht="25.5">
      <c r="A61" s="31" t="s">
        <v>30</v>
      </c>
      <c r="B61" s="32" t="s">
        <v>31</v>
      </c>
      <c r="C61" s="33">
        <v>789634</v>
      </c>
      <c r="D61" s="33">
        <v>0</v>
      </c>
      <c r="E61" s="33">
        <v>0</v>
      </c>
      <c r="F61" s="33">
        <v>789634</v>
      </c>
      <c r="G61" s="33">
        <v>0</v>
      </c>
      <c r="H61" s="26"/>
    </row>
    <row r="62" spans="1:36">
      <c r="A62" s="28" t="s">
        <v>173</v>
      </c>
      <c r="B62" s="29" t="s">
        <v>174</v>
      </c>
      <c r="C62" s="30">
        <v>5000</v>
      </c>
      <c r="D62" s="30">
        <v>5000</v>
      </c>
      <c r="E62" s="30">
        <v>0</v>
      </c>
      <c r="F62" s="30">
        <v>0</v>
      </c>
      <c r="G62" s="30">
        <v>0</v>
      </c>
      <c r="H62" s="26"/>
    </row>
    <row r="63" spans="1:36" ht="25.5">
      <c r="A63" s="28" t="s">
        <v>23</v>
      </c>
      <c r="B63" s="29" t="s">
        <v>465</v>
      </c>
      <c r="C63" s="30">
        <v>420487</v>
      </c>
      <c r="D63" s="30">
        <v>273213</v>
      </c>
      <c r="E63" s="30">
        <v>147274</v>
      </c>
      <c r="F63" s="30">
        <v>0</v>
      </c>
      <c r="G63" s="30">
        <v>0</v>
      </c>
      <c r="H63" s="26"/>
    </row>
    <row r="64" spans="1:36">
      <c r="A64" s="28" t="s">
        <v>24</v>
      </c>
      <c r="B64" s="29" t="s">
        <v>466</v>
      </c>
      <c r="C64" s="30">
        <v>250016</v>
      </c>
      <c r="D64" s="30">
        <v>102742</v>
      </c>
      <c r="E64" s="30">
        <v>147274</v>
      </c>
      <c r="F64" s="30">
        <v>0</v>
      </c>
      <c r="G64" s="30">
        <v>0</v>
      </c>
      <c r="H64" s="26"/>
    </row>
    <row r="65" spans="1:8" ht="25.5">
      <c r="A65" s="28" t="s">
        <v>32</v>
      </c>
      <c r="B65" s="29" t="s">
        <v>33</v>
      </c>
      <c r="C65" s="30">
        <v>595</v>
      </c>
      <c r="D65" s="30">
        <v>595</v>
      </c>
      <c r="E65" s="30">
        <v>0</v>
      </c>
      <c r="F65" s="30">
        <v>0</v>
      </c>
      <c r="G65" s="30">
        <v>0</v>
      </c>
      <c r="H65" s="26"/>
    </row>
    <row r="66" spans="1:8">
      <c r="A66" s="28" t="s">
        <v>467</v>
      </c>
      <c r="B66" s="29" t="s">
        <v>468</v>
      </c>
      <c r="C66" s="30">
        <v>24</v>
      </c>
      <c r="D66" s="30">
        <v>24</v>
      </c>
      <c r="E66" s="30">
        <v>0</v>
      </c>
      <c r="F66" s="30">
        <v>0</v>
      </c>
      <c r="G66" s="30">
        <v>0</v>
      </c>
      <c r="H66" s="26"/>
    </row>
    <row r="67" spans="1:8" ht="25.5">
      <c r="A67" s="28" t="s">
        <v>34</v>
      </c>
      <c r="B67" s="29" t="s">
        <v>35</v>
      </c>
      <c r="C67" s="30">
        <v>595</v>
      </c>
      <c r="D67" s="30">
        <v>595</v>
      </c>
      <c r="E67" s="30">
        <v>0</v>
      </c>
      <c r="F67" s="30">
        <v>0</v>
      </c>
      <c r="G67" s="30">
        <v>0</v>
      </c>
      <c r="H67" s="26"/>
    </row>
    <row r="68" spans="1:8">
      <c r="A68" s="28" t="s">
        <v>175</v>
      </c>
      <c r="B68" s="29" t="s">
        <v>176</v>
      </c>
      <c r="C68" s="30">
        <v>28579</v>
      </c>
      <c r="D68" s="30">
        <v>28579</v>
      </c>
      <c r="E68" s="30">
        <v>0</v>
      </c>
      <c r="F68" s="30">
        <v>0</v>
      </c>
      <c r="G68" s="30">
        <v>0</v>
      </c>
      <c r="H68" s="26"/>
    </row>
    <row r="69" spans="1:8">
      <c r="A69" s="28" t="s">
        <v>469</v>
      </c>
      <c r="B69" s="29" t="s">
        <v>470</v>
      </c>
      <c r="C69" s="30">
        <v>26183</v>
      </c>
      <c r="D69" s="30">
        <v>26183</v>
      </c>
      <c r="E69" s="30">
        <v>0</v>
      </c>
      <c r="F69" s="30">
        <v>0</v>
      </c>
      <c r="G69" s="30">
        <v>0</v>
      </c>
      <c r="H69" s="26"/>
    </row>
    <row r="70" spans="1:8" ht="38.25">
      <c r="A70" s="31" t="s">
        <v>36</v>
      </c>
      <c r="B70" s="32" t="s">
        <v>37</v>
      </c>
      <c r="C70" s="33">
        <v>454661</v>
      </c>
      <c r="D70" s="33">
        <v>307387</v>
      </c>
      <c r="E70" s="33">
        <v>147274</v>
      </c>
      <c r="F70" s="33">
        <v>0</v>
      </c>
      <c r="G70" s="33">
        <v>0</v>
      </c>
      <c r="H70" s="26"/>
    </row>
    <row r="71" spans="1:8" ht="25.5">
      <c r="A71" s="31" t="s">
        <v>38</v>
      </c>
      <c r="B71" s="32" t="s">
        <v>39</v>
      </c>
      <c r="C71" s="33">
        <v>1244295</v>
      </c>
      <c r="D71" s="33">
        <v>307387</v>
      </c>
      <c r="E71" s="33">
        <v>147274</v>
      </c>
      <c r="F71" s="33">
        <v>789634</v>
      </c>
      <c r="G71" s="33">
        <v>0</v>
      </c>
      <c r="H71" s="26"/>
    </row>
    <row r="72" spans="1:8" ht="25.5">
      <c r="A72" s="28" t="s">
        <v>56</v>
      </c>
      <c r="B72" s="29" t="s">
        <v>44</v>
      </c>
      <c r="C72" s="30">
        <v>139209</v>
      </c>
      <c r="D72" s="30">
        <v>0</v>
      </c>
      <c r="E72" s="30">
        <v>0</v>
      </c>
      <c r="F72" s="30">
        <v>0</v>
      </c>
      <c r="G72" s="30">
        <v>139209</v>
      </c>
      <c r="H72" s="26"/>
    </row>
    <row r="73" spans="1:8">
      <c r="A73" s="28" t="s">
        <v>53</v>
      </c>
      <c r="B73" s="29" t="s">
        <v>57</v>
      </c>
      <c r="C73" s="30">
        <v>139209</v>
      </c>
      <c r="D73" s="30">
        <v>0</v>
      </c>
      <c r="E73" s="30">
        <v>0</v>
      </c>
      <c r="F73" s="30">
        <v>0</v>
      </c>
      <c r="G73" s="30">
        <v>139209</v>
      </c>
      <c r="H73" s="26"/>
    </row>
    <row r="74" spans="1:8">
      <c r="A74" s="28" t="s">
        <v>178</v>
      </c>
      <c r="B74" s="29" t="s">
        <v>177</v>
      </c>
      <c r="C74" s="30">
        <v>93561962</v>
      </c>
      <c r="D74" s="30">
        <v>0</v>
      </c>
      <c r="E74" s="30">
        <v>0</v>
      </c>
      <c r="F74" s="30">
        <v>0</v>
      </c>
      <c r="G74" s="30">
        <v>93561962</v>
      </c>
      <c r="H74" s="26"/>
    </row>
    <row r="75" spans="1:8" ht="25.5">
      <c r="A75" s="28" t="s">
        <v>58</v>
      </c>
      <c r="B75" s="29" t="s">
        <v>59</v>
      </c>
      <c r="C75" s="30">
        <v>93701171</v>
      </c>
      <c r="D75" s="30">
        <v>0</v>
      </c>
      <c r="E75" s="30">
        <v>0</v>
      </c>
      <c r="F75" s="30">
        <v>0</v>
      </c>
      <c r="G75" s="30">
        <v>93701171</v>
      </c>
      <c r="H75" s="26"/>
    </row>
    <row r="76" spans="1:8" ht="25.5">
      <c r="A76" s="31" t="s">
        <v>60</v>
      </c>
      <c r="B76" s="32" t="s">
        <v>61</v>
      </c>
      <c r="C76" s="33">
        <v>93701171</v>
      </c>
      <c r="D76" s="33">
        <v>0</v>
      </c>
      <c r="E76" s="33">
        <v>0</v>
      </c>
      <c r="F76" s="33">
        <v>0</v>
      </c>
      <c r="G76" s="33">
        <v>93701171</v>
      </c>
      <c r="H76" s="26"/>
    </row>
    <row r="77" spans="1:8">
      <c r="A77" s="31" t="s">
        <v>62</v>
      </c>
      <c r="B77" s="32" t="s">
        <v>63</v>
      </c>
      <c r="C77" s="33">
        <v>94945466</v>
      </c>
      <c r="D77" s="33">
        <v>307387</v>
      </c>
      <c r="E77" s="33">
        <v>147274</v>
      </c>
      <c r="F77" s="33">
        <v>789634</v>
      </c>
      <c r="G77" s="33">
        <v>93701171</v>
      </c>
      <c r="H77" s="26"/>
    </row>
    <row r="78" spans="1:8">
      <c r="A78" s="26"/>
      <c r="B78" s="26"/>
      <c r="C78" s="26"/>
      <c r="D78" s="26"/>
      <c r="E78" s="26"/>
      <c r="F78" s="26"/>
      <c r="G78" s="26"/>
      <c r="H78" s="26"/>
    </row>
    <row r="79" spans="1:8" ht="19.5" customHeight="1">
      <c r="A79" s="48" t="s">
        <v>554</v>
      </c>
      <c r="B79" s="49"/>
      <c r="C79" s="49"/>
      <c r="D79" s="49"/>
      <c r="E79" s="49"/>
      <c r="F79" s="49"/>
      <c r="G79" s="49"/>
      <c r="H79" s="26"/>
    </row>
    <row r="80" spans="1:8" ht="94.5">
      <c r="A80" s="27" t="s">
        <v>4</v>
      </c>
      <c r="B80" s="27" t="s">
        <v>5</v>
      </c>
      <c r="C80" s="27" t="s">
        <v>50</v>
      </c>
      <c r="D80" s="27" t="s">
        <v>52</v>
      </c>
      <c r="E80" s="27" t="s">
        <v>524</v>
      </c>
      <c r="F80" s="27" t="s">
        <v>525</v>
      </c>
      <c r="G80" s="27" t="s">
        <v>526</v>
      </c>
      <c r="H80" s="26"/>
    </row>
    <row r="81" spans="1:8">
      <c r="A81" s="28" t="s">
        <v>173</v>
      </c>
      <c r="B81" s="29" t="s">
        <v>174</v>
      </c>
      <c r="C81" s="30">
        <v>831626</v>
      </c>
      <c r="D81" s="30">
        <v>0</v>
      </c>
      <c r="E81" s="30">
        <v>0</v>
      </c>
      <c r="F81" s="30">
        <v>376167</v>
      </c>
      <c r="G81" s="30">
        <v>455459</v>
      </c>
      <c r="H81" s="26"/>
    </row>
    <row r="82" spans="1:8" ht="25.5">
      <c r="A82" s="28" t="s">
        <v>511</v>
      </c>
      <c r="B82" s="29" t="s">
        <v>520</v>
      </c>
      <c r="C82" s="30">
        <v>148205</v>
      </c>
      <c r="D82" s="30">
        <v>0</v>
      </c>
      <c r="E82" s="30">
        <v>0</v>
      </c>
      <c r="F82" s="30">
        <v>65817</v>
      </c>
      <c r="G82" s="30">
        <v>82388</v>
      </c>
      <c r="H82" s="26"/>
    </row>
    <row r="83" spans="1:8">
      <c r="A83" s="28" t="s">
        <v>169</v>
      </c>
      <c r="B83" s="29" t="s">
        <v>521</v>
      </c>
      <c r="C83" s="30">
        <v>66747</v>
      </c>
      <c r="D83" s="30">
        <v>0</v>
      </c>
      <c r="E83" s="30">
        <v>0</v>
      </c>
      <c r="F83" s="30">
        <v>40298</v>
      </c>
      <c r="G83" s="30">
        <v>26449</v>
      </c>
      <c r="H83" s="26"/>
    </row>
    <row r="84" spans="1:8" ht="25.5">
      <c r="A84" s="28" t="s">
        <v>522</v>
      </c>
      <c r="B84" s="29" t="s">
        <v>523</v>
      </c>
      <c r="C84" s="30">
        <v>14</v>
      </c>
      <c r="D84" s="30">
        <v>0</v>
      </c>
      <c r="E84" s="30">
        <v>0</v>
      </c>
      <c r="F84" s="30">
        <v>14</v>
      </c>
      <c r="G84" s="30">
        <v>0</v>
      </c>
      <c r="H84" s="26"/>
    </row>
    <row r="85" spans="1:8" ht="25.5">
      <c r="A85" s="28" t="s">
        <v>32</v>
      </c>
      <c r="B85" s="29" t="s">
        <v>33</v>
      </c>
      <c r="C85" s="30">
        <v>60</v>
      </c>
      <c r="D85" s="30">
        <v>0</v>
      </c>
      <c r="E85" s="30">
        <v>0</v>
      </c>
      <c r="F85" s="30">
        <v>8</v>
      </c>
      <c r="G85" s="30">
        <v>52</v>
      </c>
      <c r="H85" s="26"/>
    </row>
    <row r="86" spans="1:8" ht="25.5">
      <c r="A86" s="28" t="s">
        <v>34</v>
      </c>
      <c r="B86" s="29" t="s">
        <v>35</v>
      </c>
      <c r="C86" s="30">
        <v>74</v>
      </c>
      <c r="D86" s="30">
        <v>0</v>
      </c>
      <c r="E86" s="30">
        <v>0</v>
      </c>
      <c r="F86" s="30">
        <v>22</v>
      </c>
      <c r="G86" s="30">
        <v>52</v>
      </c>
      <c r="H86" s="26"/>
    </row>
    <row r="87" spans="1:8">
      <c r="A87" s="28" t="s">
        <v>175</v>
      </c>
      <c r="B87" s="29" t="s">
        <v>176</v>
      </c>
      <c r="C87" s="30">
        <v>117447</v>
      </c>
      <c r="D87" s="30">
        <v>0</v>
      </c>
      <c r="E87" s="30">
        <v>1534</v>
      </c>
      <c r="F87" s="30">
        <v>115888</v>
      </c>
      <c r="G87" s="30">
        <v>25</v>
      </c>
      <c r="H87" s="26"/>
    </row>
    <row r="88" spans="1:8" ht="38.25">
      <c r="A88" s="31" t="s">
        <v>36</v>
      </c>
      <c r="B88" s="32" t="s">
        <v>37</v>
      </c>
      <c r="C88" s="33">
        <v>1015894</v>
      </c>
      <c r="D88" s="33">
        <v>0</v>
      </c>
      <c r="E88" s="33">
        <v>1534</v>
      </c>
      <c r="F88" s="33">
        <v>532375</v>
      </c>
      <c r="G88" s="33">
        <v>481985</v>
      </c>
      <c r="H88" s="26"/>
    </row>
    <row r="89" spans="1:8" ht="25.5">
      <c r="A89" s="31" t="s">
        <v>38</v>
      </c>
      <c r="B89" s="32" t="s">
        <v>39</v>
      </c>
      <c r="C89" s="33">
        <v>1015894</v>
      </c>
      <c r="D89" s="33">
        <v>0</v>
      </c>
      <c r="E89" s="33">
        <v>1534</v>
      </c>
      <c r="F89" s="33">
        <v>532375</v>
      </c>
      <c r="G89" s="33">
        <v>481985</v>
      </c>
      <c r="H89" s="26"/>
    </row>
    <row r="90" spans="1:8" ht="25.5">
      <c r="A90" s="28" t="s">
        <v>56</v>
      </c>
      <c r="B90" s="29" t="s">
        <v>44</v>
      </c>
      <c r="C90" s="30">
        <v>141872</v>
      </c>
      <c r="D90" s="30">
        <v>141872</v>
      </c>
      <c r="E90" s="30">
        <v>0</v>
      </c>
      <c r="F90" s="30">
        <v>0</v>
      </c>
      <c r="G90" s="30">
        <v>0</v>
      </c>
      <c r="H90" s="26"/>
    </row>
    <row r="91" spans="1:8">
      <c r="A91" s="28" t="s">
        <v>53</v>
      </c>
      <c r="B91" s="29" t="s">
        <v>57</v>
      </c>
      <c r="C91" s="30">
        <v>141872</v>
      </c>
      <c r="D91" s="30">
        <v>141872</v>
      </c>
      <c r="E91" s="30">
        <v>0</v>
      </c>
      <c r="F91" s="30">
        <v>0</v>
      </c>
      <c r="G91" s="30">
        <v>0</v>
      </c>
      <c r="H91" s="26"/>
    </row>
    <row r="92" spans="1:8">
      <c r="A92" s="28" t="s">
        <v>178</v>
      </c>
      <c r="B92" s="29" t="s">
        <v>177</v>
      </c>
      <c r="C92" s="30">
        <v>12780510</v>
      </c>
      <c r="D92" s="30">
        <v>12780510</v>
      </c>
      <c r="E92" s="30">
        <v>0</v>
      </c>
      <c r="F92" s="30">
        <v>0</v>
      </c>
      <c r="G92" s="30">
        <v>0</v>
      </c>
      <c r="H92" s="26"/>
    </row>
    <row r="93" spans="1:8" ht="25.5">
      <c r="A93" s="28" t="s">
        <v>58</v>
      </c>
      <c r="B93" s="29" t="s">
        <v>59</v>
      </c>
      <c r="C93" s="30">
        <v>12922382</v>
      </c>
      <c r="D93" s="30">
        <v>12922382</v>
      </c>
      <c r="E93" s="30">
        <v>0</v>
      </c>
      <c r="F93" s="30">
        <v>0</v>
      </c>
      <c r="G93" s="30">
        <v>0</v>
      </c>
      <c r="H93" s="26"/>
    </row>
    <row r="94" spans="1:8" ht="25.5">
      <c r="A94" s="31" t="s">
        <v>60</v>
      </c>
      <c r="B94" s="32" t="s">
        <v>61</v>
      </c>
      <c r="C94" s="33">
        <v>12922382</v>
      </c>
      <c r="D94" s="33">
        <v>12922382</v>
      </c>
      <c r="E94" s="33">
        <v>0</v>
      </c>
      <c r="F94" s="33">
        <v>0</v>
      </c>
      <c r="G94" s="33">
        <v>0</v>
      </c>
      <c r="H94" s="26"/>
    </row>
    <row r="95" spans="1:8">
      <c r="A95" s="31" t="s">
        <v>62</v>
      </c>
      <c r="B95" s="32" t="s">
        <v>63</v>
      </c>
      <c r="C95" s="33">
        <v>13938276</v>
      </c>
      <c r="D95" s="33">
        <v>12922382</v>
      </c>
      <c r="E95" s="33">
        <v>1534</v>
      </c>
      <c r="F95" s="33">
        <v>532375</v>
      </c>
      <c r="G95" s="33">
        <v>481985</v>
      </c>
      <c r="H95" s="26"/>
    </row>
    <row r="96" spans="1:8">
      <c r="A96" s="26"/>
      <c r="B96" s="26"/>
      <c r="C96" s="26"/>
      <c r="D96" s="26"/>
      <c r="E96" s="26"/>
      <c r="F96" s="26"/>
      <c r="G96" s="26"/>
      <c r="H96" s="26"/>
    </row>
    <row r="97" spans="1:8" ht="18.75" customHeight="1">
      <c r="A97" s="48" t="s">
        <v>555</v>
      </c>
      <c r="B97" s="48"/>
      <c r="C97" s="48"/>
      <c r="D97" s="48"/>
      <c r="E97" s="48"/>
      <c r="F97" s="48"/>
      <c r="G97" s="48"/>
      <c r="H97" s="48"/>
    </row>
    <row r="98" spans="1:8" ht="94.5">
      <c r="A98" s="27" t="s">
        <v>4</v>
      </c>
      <c r="B98" s="27" t="s">
        <v>5</v>
      </c>
      <c r="C98" s="27" t="s">
        <v>50</v>
      </c>
      <c r="D98" s="27" t="s">
        <v>52</v>
      </c>
      <c r="E98" s="27" t="s">
        <v>536</v>
      </c>
      <c r="F98" s="27" t="s">
        <v>537</v>
      </c>
      <c r="G98" s="27" t="s">
        <v>538</v>
      </c>
      <c r="H98" s="27" t="s">
        <v>526</v>
      </c>
    </row>
    <row r="99" spans="1:8">
      <c r="A99" s="28" t="s">
        <v>173</v>
      </c>
      <c r="B99" s="29" t="s">
        <v>174</v>
      </c>
      <c r="C99" s="30">
        <v>346864</v>
      </c>
      <c r="D99" s="30">
        <v>0</v>
      </c>
      <c r="E99" s="30">
        <v>0</v>
      </c>
      <c r="F99" s="30">
        <v>0</v>
      </c>
      <c r="G99" s="30">
        <v>244699</v>
      </c>
      <c r="H99" s="30">
        <v>102165</v>
      </c>
    </row>
    <row r="100" spans="1:8">
      <c r="A100" s="28" t="s">
        <v>169</v>
      </c>
      <c r="B100" s="29" t="s">
        <v>521</v>
      </c>
      <c r="C100" s="30">
        <v>93651</v>
      </c>
      <c r="D100" s="30">
        <v>0</v>
      </c>
      <c r="E100" s="30">
        <v>0</v>
      </c>
      <c r="F100" s="30">
        <v>0</v>
      </c>
      <c r="G100" s="30">
        <v>66066</v>
      </c>
      <c r="H100" s="30">
        <v>27585</v>
      </c>
    </row>
    <row r="101" spans="1:8" ht="25.5">
      <c r="A101" s="28" t="s">
        <v>522</v>
      </c>
      <c r="B101" s="29" t="s">
        <v>523</v>
      </c>
      <c r="C101" s="30">
        <v>8</v>
      </c>
      <c r="D101" s="30">
        <v>0</v>
      </c>
      <c r="E101" s="30">
        <v>0</v>
      </c>
      <c r="F101" s="30">
        <v>8</v>
      </c>
      <c r="G101" s="30">
        <v>0</v>
      </c>
      <c r="H101" s="30">
        <v>0</v>
      </c>
    </row>
    <row r="102" spans="1:8" ht="25.5">
      <c r="A102" s="28" t="s">
        <v>32</v>
      </c>
      <c r="B102" s="29" t="s">
        <v>33</v>
      </c>
      <c r="C102" s="30">
        <v>34</v>
      </c>
      <c r="D102" s="30">
        <v>0</v>
      </c>
      <c r="E102" s="30">
        <v>4</v>
      </c>
      <c r="F102" s="30">
        <v>8</v>
      </c>
      <c r="G102" s="30">
        <v>4</v>
      </c>
      <c r="H102" s="30">
        <v>18</v>
      </c>
    </row>
    <row r="103" spans="1:8" ht="25.5">
      <c r="A103" s="28" t="s">
        <v>34</v>
      </c>
      <c r="B103" s="29" t="s">
        <v>35</v>
      </c>
      <c r="C103" s="30">
        <v>42</v>
      </c>
      <c r="D103" s="30">
        <v>0</v>
      </c>
      <c r="E103" s="30">
        <v>4</v>
      </c>
      <c r="F103" s="30">
        <v>16</v>
      </c>
      <c r="G103" s="30">
        <v>4</v>
      </c>
      <c r="H103" s="30">
        <v>18</v>
      </c>
    </row>
    <row r="104" spans="1:8">
      <c r="A104" s="28" t="s">
        <v>175</v>
      </c>
      <c r="B104" s="29" t="s">
        <v>176</v>
      </c>
      <c r="C104" s="30">
        <v>2649</v>
      </c>
      <c r="D104" s="30">
        <v>0</v>
      </c>
      <c r="E104" s="30">
        <v>0</v>
      </c>
      <c r="F104" s="30">
        <v>880</v>
      </c>
      <c r="G104" s="30">
        <v>1760</v>
      </c>
      <c r="H104" s="30">
        <v>9</v>
      </c>
    </row>
    <row r="105" spans="1:8" ht="38.25">
      <c r="A105" s="31" t="s">
        <v>36</v>
      </c>
      <c r="B105" s="32" t="s">
        <v>37</v>
      </c>
      <c r="C105" s="33">
        <v>443206</v>
      </c>
      <c r="D105" s="33">
        <v>0</v>
      </c>
      <c r="E105" s="33">
        <v>4</v>
      </c>
      <c r="F105" s="33">
        <v>896</v>
      </c>
      <c r="G105" s="33">
        <v>312529</v>
      </c>
      <c r="H105" s="33">
        <v>129777</v>
      </c>
    </row>
    <row r="106" spans="1:8" ht="25.5">
      <c r="A106" s="31" t="s">
        <v>38</v>
      </c>
      <c r="B106" s="32" t="s">
        <v>39</v>
      </c>
      <c r="C106" s="33">
        <v>443206</v>
      </c>
      <c r="D106" s="33">
        <v>0</v>
      </c>
      <c r="E106" s="33">
        <v>4</v>
      </c>
      <c r="F106" s="33">
        <v>896</v>
      </c>
      <c r="G106" s="33">
        <v>312529</v>
      </c>
      <c r="H106" s="33">
        <v>129777</v>
      </c>
    </row>
    <row r="107" spans="1:8" ht="25.5">
      <c r="A107" s="28" t="s">
        <v>56</v>
      </c>
      <c r="B107" s="29" t="s">
        <v>44</v>
      </c>
      <c r="C107" s="30">
        <v>58624</v>
      </c>
      <c r="D107" s="30">
        <v>58624</v>
      </c>
      <c r="E107" s="30">
        <v>0</v>
      </c>
      <c r="F107" s="30">
        <v>0</v>
      </c>
      <c r="G107" s="30">
        <v>0</v>
      </c>
      <c r="H107" s="30">
        <v>0</v>
      </c>
    </row>
    <row r="108" spans="1:8">
      <c r="A108" s="28" t="s">
        <v>53</v>
      </c>
      <c r="B108" s="29" t="s">
        <v>57</v>
      </c>
      <c r="C108" s="30">
        <v>58624</v>
      </c>
      <c r="D108" s="30">
        <v>58624</v>
      </c>
      <c r="E108" s="30">
        <v>0</v>
      </c>
      <c r="F108" s="30">
        <v>0</v>
      </c>
      <c r="G108" s="30">
        <v>0</v>
      </c>
      <c r="H108" s="30">
        <v>0</v>
      </c>
    </row>
    <row r="109" spans="1:8">
      <c r="A109" s="28" t="s">
        <v>178</v>
      </c>
      <c r="B109" s="29" t="s">
        <v>177</v>
      </c>
      <c r="C109" s="30">
        <v>8650129</v>
      </c>
      <c r="D109" s="30">
        <v>8650129</v>
      </c>
      <c r="E109" s="30">
        <v>0</v>
      </c>
      <c r="F109" s="30">
        <v>0</v>
      </c>
      <c r="G109" s="30">
        <v>0</v>
      </c>
      <c r="H109" s="30">
        <v>0</v>
      </c>
    </row>
    <row r="110" spans="1:8" ht="25.5">
      <c r="A110" s="28" t="s">
        <v>58</v>
      </c>
      <c r="B110" s="29" t="s">
        <v>59</v>
      </c>
      <c r="C110" s="30">
        <v>8708753</v>
      </c>
      <c r="D110" s="30">
        <v>8708753</v>
      </c>
      <c r="E110" s="30">
        <v>0</v>
      </c>
      <c r="F110" s="30">
        <v>0</v>
      </c>
      <c r="G110" s="30">
        <v>0</v>
      </c>
      <c r="H110" s="30">
        <v>0</v>
      </c>
    </row>
    <row r="111" spans="1:8" ht="25.5">
      <c r="A111" s="31" t="s">
        <v>60</v>
      </c>
      <c r="B111" s="32" t="s">
        <v>61</v>
      </c>
      <c r="C111" s="33">
        <v>8708753</v>
      </c>
      <c r="D111" s="33">
        <v>8708753</v>
      </c>
      <c r="E111" s="33">
        <v>0</v>
      </c>
      <c r="F111" s="33">
        <v>0</v>
      </c>
      <c r="G111" s="33">
        <v>0</v>
      </c>
      <c r="H111" s="33">
        <v>0</v>
      </c>
    </row>
    <row r="112" spans="1:8">
      <c r="A112" s="31" t="s">
        <v>62</v>
      </c>
      <c r="B112" s="32" t="s">
        <v>63</v>
      </c>
      <c r="C112" s="33">
        <v>9151959</v>
      </c>
      <c r="D112" s="33">
        <v>8708753</v>
      </c>
      <c r="E112" s="33">
        <v>4</v>
      </c>
      <c r="F112" s="33">
        <v>896</v>
      </c>
      <c r="G112" s="33">
        <v>312529</v>
      </c>
      <c r="H112" s="33">
        <v>129777</v>
      </c>
    </row>
  </sheetData>
  <mergeCells count="4">
    <mergeCell ref="A57:G57"/>
    <mergeCell ref="A79:G79"/>
    <mergeCell ref="A97:H97"/>
    <mergeCell ref="A2:AJ2"/>
  </mergeCells>
  <pageMargins left="0.75" right="0.75" top="1" bottom="1" header="0.5" footer="0.5"/>
  <pageSetup paperSize="8" scale="66" orientation="landscape" horizontalDpi="300" verticalDpi="300" r:id="rId1"/>
  <headerFooter alignWithMargins="0">
    <oddHeader>&amp;C&amp;L&amp;RÉrték típus: Forint</oddHeader>
    <oddFooter>&amp;C&amp;LAdatellenőrző kód: 1013e-6914-207b-17227c136-1e60-4f-6d-21-1d334e&amp;R</oddFooter>
  </headerFooter>
  <rowBreaks count="2" manualBreakCount="2">
    <brk id="32" max="35" man="1"/>
    <brk id="78" max="16383" man="1"/>
  </rowBreaks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49"/>
  <sheetViews>
    <sheetView view="pageBreakPreview" zoomScale="115" zoomScaleNormal="100" zoomScaleSheetLayoutView="115" workbookViewId="0">
      <pane ySplit="4" topLeftCell="A5" activePane="bottomLeft" state="frozen"/>
      <selection pane="bottomLeft"/>
    </sheetView>
  </sheetViews>
  <sheetFormatPr defaultRowHeight="12.75"/>
  <cols>
    <col min="1" max="1" width="8.140625" customWidth="1"/>
    <col min="2" max="2" width="41" customWidth="1"/>
    <col min="3" max="3" width="32.85546875" customWidth="1"/>
  </cols>
  <sheetData>
    <row r="1" spans="1:3">
      <c r="A1" s="26" t="s">
        <v>835</v>
      </c>
      <c r="B1" s="26"/>
      <c r="C1" s="26"/>
    </row>
    <row r="2" spans="1:3">
      <c r="A2" s="48" t="s">
        <v>556</v>
      </c>
      <c r="B2" s="49"/>
      <c r="C2" s="49"/>
    </row>
    <row r="3" spans="1:3" ht="15.75">
      <c r="A3" s="27" t="s">
        <v>4</v>
      </c>
      <c r="B3" s="27" t="s">
        <v>5</v>
      </c>
      <c r="C3" s="27" t="s">
        <v>64</v>
      </c>
    </row>
    <row r="4" spans="1:3" ht="15.75">
      <c r="A4" s="27">
        <v>1</v>
      </c>
      <c r="B4" s="27">
        <v>2</v>
      </c>
      <c r="C4" s="27">
        <v>3</v>
      </c>
    </row>
    <row r="5" spans="1:3">
      <c r="A5" s="28" t="s">
        <v>65</v>
      </c>
      <c r="B5" s="29" t="s">
        <v>66</v>
      </c>
      <c r="C5" s="30">
        <v>880536411</v>
      </c>
    </row>
    <row r="6" spans="1:3">
      <c r="A6" s="28" t="s">
        <v>1</v>
      </c>
      <c r="B6" s="29" t="s">
        <v>67</v>
      </c>
      <c r="C6" s="30">
        <v>682300599</v>
      </c>
    </row>
    <row r="7" spans="1:3" ht="25.5">
      <c r="A7" s="31" t="s">
        <v>2</v>
      </c>
      <c r="B7" s="32" t="s">
        <v>68</v>
      </c>
      <c r="C7" s="33">
        <v>198235812</v>
      </c>
    </row>
    <row r="8" spans="1:3">
      <c r="A8" s="28" t="s">
        <v>3</v>
      </c>
      <c r="B8" s="29" t="s">
        <v>69</v>
      </c>
      <c r="C8" s="30">
        <v>497982352</v>
      </c>
    </row>
    <row r="9" spans="1:3">
      <c r="A9" s="28" t="s">
        <v>632</v>
      </c>
      <c r="B9" s="29" t="s">
        <v>726</v>
      </c>
      <c r="C9" s="30">
        <v>293385748</v>
      </c>
    </row>
    <row r="10" spans="1:3" ht="25.5">
      <c r="A10" s="31" t="s">
        <v>0</v>
      </c>
      <c r="B10" s="32" t="s">
        <v>70</v>
      </c>
      <c r="C10" s="33">
        <v>204596604</v>
      </c>
    </row>
    <row r="11" spans="1:3">
      <c r="A11" s="31" t="s">
        <v>71</v>
      </c>
      <c r="B11" s="32" t="s">
        <v>72</v>
      </c>
      <c r="C11" s="33">
        <v>402832416</v>
      </c>
    </row>
    <row r="12" spans="1:3">
      <c r="A12" s="31" t="s">
        <v>73</v>
      </c>
      <c r="B12" s="32" t="s">
        <v>74</v>
      </c>
      <c r="C12" s="33">
        <v>402832416</v>
      </c>
    </row>
    <row r="13" spans="1:3">
      <c r="A13" s="31" t="s">
        <v>75</v>
      </c>
      <c r="B13" s="32" t="s">
        <v>76</v>
      </c>
      <c r="C13" s="33">
        <v>402832416</v>
      </c>
    </row>
    <row r="14" spans="1:3">
      <c r="A14" s="26"/>
      <c r="B14" s="26"/>
      <c r="C14" s="26"/>
    </row>
    <row r="15" spans="1:3" ht="16.5" customHeight="1">
      <c r="A15" s="48" t="s">
        <v>557</v>
      </c>
      <c r="B15" s="49"/>
      <c r="C15" s="49"/>
    </row>
    <row r="16" spans="1:3" ht="15.75">
      <c r="A16" s="27" t="s">
        <v>4</v>
      </c>
      <c r="B16" s="27" t="s">
        <v>5</v>
      </c>
      <c r="C16" s="27" t="s">
        <v>64</v>
      </c>
    </row>
    <row r="17" spans="1:3" ht="15.75">
      <c r="A17" s="27">
        <v>1</v>
      </c>
      <c r="B17" s="27">
        <v>2</v>
      </c>
      <c r="C17" s="27">
        <v>3</v>
      </c>
    </row>
    <row r="18" spans="1:3">
      <c r="A18" s="28" t="s">
        <v>65</v>
      </c>
      <c r="B18" s="29" t="s">
        <v>66</v>
      </c>
      <c r="C18" s="30">
        <v>1244295</v>
      </c>
    </row>
    <row r="19" spans="1:3">
      <c r="A19" s="28" t="s">
        <v>1</v>
      </c>
      <c r="B19" s="29" t="s">
        <v>67</v>
      </c>
      <c r="C19" s="30">
        <v>94854669</v>
      </c>
    </row>
    <row r="20" spans="1:3" ht="25.5">
      <c r="A20" s="31" t="s">
        <v>2</v>
      </c>
      <c r="B20" s="32" t="s">
        <v>68</v>
      </c>
      <c r="C20" s="33">
        <v>-93610374</v>
      </c>
    </row>
    <row r="21" spans="1:3">
      <c r="A21" s="28" t="s">
        <v>3</v>
      </c>
      <c r="B21" s="29" t="s">
        <v>69</v>
      </c>
      <c r="C21" s="30">
        <v>93701171</v>
      </c>
    </row>
    <row r="22" spans="1:3" ht="25.5">
      <c r="A22" s="31" t="s">
        <v>0</v>
      </c>
      <c r="B22" s="32" t="s">
        <v>70</v>
      </c>
      <c r="C22" s="33">
        <v>93701171</v>
      </c>
    </row>
    <row r="23" spans="1:3">
      <c r="A23" s="31" t="s">
        <v>71</v>
      </c>
      <c r="B23" s="32" t="s">
        <v>72</v>
      </c>
      <c r="C23" s="33">
        <v>90797</v>
      </c>
    </row>
    <row r="24" spans="1:3">
      <c r="A24" s="31" t="s">
        <v>73</v>
      </c>
      <c r="B24" s="32" t="s">
        <v>74</v>
      </c>
      <c r="C24" s="33">
        <v>90797</v>
      </c>
    </row>
    <row r="25" spans="1:3">
      <c r="A25" s="31" t="s">
        <v>75</v>
      </c>
      <c r="B25" s="32" t="s">
        <v>76</v>
      </c>
      <c r="C25" s="33">
        <v>90797</v>
      </c>
    </row>
    <row r="26" spans="1:3">
      <c r="A26" s="26"/>
      <c r="B26" s="26"/>
      <c r="C26" s="26"/>
    </row>
    <row r="27" spans="1:3" ht="18" customHeight="1">
      <c r="A27" s="48" t="s">
        <v>558</v>
      </c>
      <c r="B27" s="49"/>
      <c r="C27" s="49"/>
    </row>
    <row r="28" spans="1:3" ht="15.75">
      <c r="A28" s="27" t="s">
        <v>4</v>
      </c>
      <c r="B28" s="27" t="s">
        <v>5</v>
      </c>
      <c r="C28" s="27" t="s">
        <v>64</v>
      </c>
    </row>
    <row r="29" spans="1:3" ht="15.75">
      <c r="A29" s="27">
        <v>1</v>
      </c>
      <c r="B29" s="27">
        <v>2</v>
      </c>
      <c r="C29" s="27">
        <v>3</v>
      </c>
    </row>
    <row r="30" spans="1:3">
      <c r="A30" s="28" t="s">
        <v>65</v>
      </c>
      <c r="B30" s="29" t="s">
        <v>66</v>
      </c>
      <c r="C30" s="30">
        <v>1015894</v>
      </c>
    </row>
    <row r="31" spans="1:3">
      <c r="A31" s="28" t="s">
        <v>1</v>
      </c>
      <c r="B31" s="29" t="s">
        <v>67</v>
      </c>
      <c r="C31" s="30">
        <v>13876834</v>
      </c>
    </row>
    <row r="32" spans="1:3" ht="25.5">
      <c r="A32" s="31" t="s">
        <v>2</v>
      </c>
      <c r="B32" s="32" t="s">
        <v>68</v>
      </c>
      <c r="C32" s="33">
        <v>-12860940</v>
      </c>
    </row>
    <row r="33" spans="1:3">
      <c r="A33" s="28" t="s">
        <v>3</v>
      </c>
      <c r="B33" s="29" t="s">
        <v>69</v>
      </c>
      <c r="C33" s="30">
        <v>12922382</v>
      </c>
    </row>
    <row r="34" spans="1:3" ht="25.5">
      <c r="A34" s="31" t="s">
        <v>0</v>
      </c>
      <c r="B34" s="32" t="s">
        <v>70</v>
      </c>
      <c r="C34" s="33">
        <v>12922382</v>
      </c>
    </row>
    <row r="35" spans="1:3">
      <c r="A35" s="31" t="s">
        <v>71</v>
      </c>
      <c r="B35" s="32" t="s">
        <v>72</v>
      </c>
      <c r="C35" s="33">
        <v>61442</v>
      </c>
    </row>
    <row r="36" spans="1:3">
      <c r="A36" s="31" t="s">
        <v>73</v>
      </c>
      <c r="B36" s="32" t="s">
        <v>74</v>
      </c>
      <c r="C36" s="33">
        <v>61442</v>
      </c>
    </row>
    <row r="37" spans="1:3">
      <c r="A37" s="31" t="s">
        <v>75</v>
      </c>
      <c r="B37" s="32" t="s">
        <v>76</v>
      </c>
      <c r="C37" s="33">
        <v>61442</v>
      </c>
    </row>
    <row r="38" spans="1:3">
      <c r="A38" s="26"/>
      <c r="B38" s="26"/>
      <c r="C38" s="26"/>
    </row>
    <row r="39" spans="1:3" ht="17.25" customHeight="1">
      <c r="A39" s="48" t="s">
        <v>559</v>
      </c>
      <c r="B39" s="49"/>
      <c r="C39" s="49"/>
    </row>
    <row r="40" spans="1:3" ht="15.75">
      <c r="A40" s="27" t="s">
        <v>4</v>
      </c>
      <c r="B40" s="27" t="s">
        <v>5</v>
      </c>
      <c r="C40" s="27" t="s">
        <v>64</v>
      </c>
    </row>
    <row r="41" spans="1:3" ht="15.75">
      <c r="A41" s="27">
        <v>1</v>
      </c>
      <c r="B41" s="27">
        <v>2</v>
      </c>
      <c r="C41" s="27">
        <v>3</v>
      </c>
    </row>
    <row r="42" spans="1:3">
      <c r="A42" s="28" t="s">
        <v>65</v>
      </c>
      <c r="B42" s="29" t="s">
        <v>66</v>
      </c>
      <c r="C42" s="30">
        <v>443206</v>
      </c>
    </row>
    <row r="43" spans="1:3">
      <c r="A43" s="28" t="s">
        <v>1</v>
      </c>
      <c r="B43" s="29" t="s">
        <v>67</v>
      </c>
      <c r="C43" s="30">
        <v>9103261</v>
      </c>
    </row>
    <row r="44" spans="1:3" ht="25.5">
      <c r="A44" s="31" t="s">
        <v>2</v>
      </c>
      <c r="B44" s="32" t="s">
        <v>68</v>
      </c>
      <c r="C44" s="33">
        <v>-8660055</v>
      </c>
    </row>
    <row r="45" spans="1:3">
      <c r="A45" s="28" t="s">
        <v>3</v>
      </c>
      <c r="B45" s="29" t="s">
        <v>69</v>
      </c>
      <c r="C45" s="30">
        <v>8708753</v>
      </c>
    </row>
    <row r="46" spans="1:3" ht="25.5">
      <c r="A46" s="31" t="s">
        <v>0</v>
      </c>
      <c r="B46" s="32" t="s">
        <v>70</v>
      </c>
      <c r="C46" s="33">
        <v>8708753</v>
      </c>
    </row>
    <row r="47" spans="1:3">
      <c r="A47" s="31" t="s">
        <v>71</v>
      </c>
      <c r="B47" s="32" t="s">
        <v>72</v>
      </c>
      <c r="C47" s="33">
        <v>48698</v>
      </c>
    </row>
    <row r="48" spans="1:3">
      <c r="A48" s="31" t="s">
        <v>73</v>
      </c>
      <c r="B48" s="32" t="s">
        <v>74</v>
      </c>
      <c r="C48" s="33">
        <v>48698</v>
      </c>
    </row>
    <row r="49" spans="1:3">
      <c r="A49" s="31" t="s">
        <v>75</v>
      </c>
      <c r="B49" s="32" t="s">
        <v>76</v>
      </c>
      <c r="C49" s="33">
        <v>48698</v>
      </c>
    </row>
  </sheetData>
  <mergeCells count="4">
    <mergeCell ref="A2:C2"/>
    <mergeCell ref="A15:C15"/>
    <mergeCell ref="A27:C27"/>
    <mergeCell ref="A39:C39"/>
  </mergeCells>
  <pageMargins left="0.75" right="0.75" top="1" bottom="1" header="0.5" footer="0.5"/>
  <pageSetup paperSize="9" orientation="portrait" horizontalDpi="300" verticalDpi="300" r:id="rId1"/>
  <headerFooter alignWithMargins="0">
    <oddHeader>&amp;C&amp;L&amp;RÉrték típus: Forint</oddHeader>
    <oddFooter>&amp;C&amp;LAdatellenőrző kód: 1013e-6914-207b-17227c136-1e60-4f-6d-21-1d334e&amp;R</oddFooter>
  </headerFooter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16"/>
  <sheetViews>
    <sheetView view="pageBreakPreview" zoomScale="145" zoomScaleNormal="100" zoomScaleSheetLayoutView="145" workbookViewId="0">
      <pane ySplit="4" topLeftCell="A5" activePane="bottomLeft" state="frozen"/>
      <selection pane="bottomLeft"/>
    </sheetView>
  </sheetViews>
  <sheetFormatPr defaultRowHeight="12.75"/>
  <cols>
    <col min="1" max="1" width="8.140625" customWidth="1"/>
    <col min="2" max="2" width="41" customWidth="1"/>
    <col min="3" max="3" width="19.42578125" customWidth="1"/>
    <col min="4" max="4" width="14.140625" customWidth="1"/>
    <col min="5" max="5" width="17.7109375" customWidth="1"/>
  </cols>
  <sheetData>
    <row r="1" spans="1:5">
      <c r="A1" s="26" t="s">
        <v>836</v>
      </c>
      <c r="B1" s="26"/>
      <c r="C1" s="26"/>
      <c r="D1" s="26"/>
      <c r="E1" s="26"/>
    </row>
    <row r="2" spans="1:5" ht="17.25" customHeight="1">
      <c r="A2" s="48" t="s">
        <v>560</v>
      </c>
      <c r="B2" s="49"/>
      <c r="C2" s="49"/>
      <c r="D2" s="49"/>
      <c r="E2" s="49"/>
    </row>
    <row r="3" spans="1:5" ht="31.5">
      <c r="A3" s="27" t="s">
        <v>4</v>
      </c>
      <c r="B3" s="27" t="s">
        <v>5</v>
      </c>
      <c r="C3" s="27" t="s">
        <v>77</v>
      </c>
      <c r="D3" s="27" t="s">
        <v>78</v>
      </c>
      <c r="E3" s="27" t="s">
        <v>79</v>
      </c>
    </row>
    <row r="4" spans="1:5" ht="15.75">
      <c r="A4" s="27">
        <v>1</v>
      </c>
      <c r="B4" s="27">
        <v>2</v>
      </c>
      <c r="C4" s="27">
        <v>3</v>
      </c>
      <c r="D4" s="27">
        <v>4</v>
      </c>
      <c r="E4" s="27">
        <v>5</v>
      </c>
    </row>
    <row r="5" spans="1:5">
      <c r="A5" s="28" t="s">
        <v>1</v>
      </c>
      <c r="B5" s="29" t="s">
        <v>482</v>
      </c>
      <c r="C5" s="30">
        <v>0</v>
      </c>
      <c r="D5" s="30">
        <v>0</v>
      </c>
      <c r="E5" s="30">
        <v>787402</v>
      </c>
    </row>
    <row r="6" spans="1:5">
      <c r="A6" s="31" t="s">
        <v>3</v>
      </c>
      <c r="B6" s="32" t="s">
        <v>483</v>
      </c>
      <c r="C6" s="33">
        <v>0</v>
      </c>
      <c r="D6" s="33">
        <v>0</v>
      </c>
      <c r="E6" s="33">
        <v>787402</v>
      </c>
    </row>
    <row r="7" spans="1:5" ht="25.5">
      <c r="A7" s="28" t="s">
        <v>632</v>
      </c>
      <c r="B7" s="29" t="s">
        <v>727</v>
      </c>
      <c r="C7" s="30">
        <v>2969292208</v>
      </c>
      <c r="D7" s="30">
        <v>0</v>
      </c>
      <c r="E7" s="30">
        <v>3003446805</v>
      </c>
    </row>
    <row r="8" spans="1:5">
      <c r="A8" s="28" t="s">
        <v>0</v>
      </c>
      <c r="B8" s="29" t="s">
        <v>179</v>
      </c>
      <c r="C8" s="30">
        <v>66223133</v>
      </c>
      <c r="D8" s="30">
        <v>0</v>
      </c>
      <c r="E8" s="30">
        <v>99698972</v>
      </c>
    </row>
    <row r="9" spans="1:5">
      <c r="A9" s="28" t="s">
        <v>71</v>
      </c>
      <c r="B9" s="29" t="s">
        <v>728</v>
      </c>
      <c r="C9" s="30">
        <v>0</v>
      </c>
      <c r="D9" s="30">
        <v>0</v>
      </c>
      <c r="E9" s="30">
        <v>150000</v>
      </c>
    </row>
    <row r="10" spans="1:5">
      <c r="A10" s="28" t="s">
        <v>200</v>
      </c>
      <c r="B10" s="29" t="s">
        <v>484</v>
      </c>
      <c r="C10" s="30">
        <v>76410266</v>
      </c>
      <c r="D10" s="30">
        <v>0</v>
      </c>
      <c r="E10" s="30">
        <v>0</v>
      </c>
    </row>
    <row r="11" spans="1:5">
      <c r="A11" s="31" t="s">
        <v>180</v>
      </c>
      <c r="B11" s="32" t="s">
        <v>181</v>
      </c>
      <c r="C11" s="33">
        <v>3111925607</v>
      </c>
      <c r="D11" s="33">
        <v>0</v>
      </c>
      <c r="E11" s="33">
        <v>3103295777</v>
      </c>
    </row>
    <row r="12" spans="1:5" ht="25.5">
      <c r="A12" s="28" t="s">
        <v>75</v>
      </c>
      <c r="B12" s="29" t="s">
        <v>729</v>
      </c>
      <c r="C12" s="30">
        <v>3000</v>
      </c>
      <c r="D12" s="30">
        <v>0</v>
      </c>
      <c r="E12" s="30">
        <v>0</v>
      </c>
    </row>
    <row r="13" spans="1:5" ht="25.5">
      <c r="A13" s="31" t="s">
        <v>135</v>
      </c>
      <c r="B13" s="32" t="s">
        <v>730</v>
      </c>
      <c r="C13" s="33">
        <v>3000</v>
      </c>
      <c r="D13" s="33">
        <v>0</v>
      </c>
      <c r="E13" s="33">
        <v>0</v>
      </c>
    </row>
    <row r="14" spans="1:5" ht="25.5">
      <c r="A14" s="28" t="s">
        <v>40</v>
      </c>
      <c r="B14" s="29" t="s">
        <v>731</v>
      </c>
      <c r="C14" s="30">
        <v>27983439</v>
      </c>
      <c r="D14" s="30">
        <v>0</v>
      </c>
      <c r="E14" s="30">
        <v>0</v>
      </c>
    </row>
    <row r="15" spans="1:5">
      <c r="A15" s="28" t="s">
        <v>110</v>
      </c>
      <c r="B15" s="29" t="s">
        <v>732</v>
      </c>
      <c r="C15" s="30">
        <v>27983439</v>
      </c>
      <c r="D15" s="30">
        <v>0</v>
      </c>
      <c r="E15" s="30">
        <v>0</v>
      </c>
    </row>
    <row r="16" spans="1:5" ht="25.5">
      <c r="A16" s="31" t="s">
        <v>576</v>
      </c>
      <c r="B16" s="32" t="s">
        <v>733</v>
      </c>
      <c r="C16" s="33">
        <v>27983439</v>
      </c>
      <c r="D16" s="33">
        <v>0</v>
      </c>
      <c r="E16" s="33">
        <v>0</v>
      </c>
    </row>
    <row r="17" spans="1:5" ht="38.25">
      <c r="A17" s="31" t="s">
        <v>112</v>
      </c>
      <c r="B17" s="32" t="s">
        <v>182</v>
      </c>
      <c r="C17" s="33">
        <v>3139912046</v>
      </c>
      <c r="D17" s="33">
        <v>0</v>
      </c>
      <c r="E17" s="33">
        <v>3104083179</v>
      </c>
    </row>
    <row r="18" spans="1:5">
      <c r="A18" s="28" t="s">
        <v>41</v>
      </c>
      <c r="B18" s="29" t="s">
        <v>734</v>
      </c>
      <c r="C18" s="30">
        <v>2475000</v>
      </c>
      <c r="D18" s="30">
        <v>0</v>
      </c>
      <c r="E18" s="30">
        <v>0</v>
      </c>
    </row>
    <row r="19" spans="1:5" ht="25.5">
      <c r="A19" s="28" t="s">
        <v>28</v>
      </c>
      <c r="B19" s="29" t="s">
        <v>735</v>
      </c>
      <c r="C19" s="30">
        <v>0</v>
      </c>
      <c r="D19" s="30">
        <v>0</v>
      </c>
      <c r="E19" s="30">
        <v>1464400</v>
      </c>
    </row>
    <row r="20" spans="1:5">
      <c r="A20" s="28" t="s">
        <v>147</v>
      </c>
      <c r="B20" s="29" t="s">
        <v>736</v>
      </c>
      <c r="C20" s="30">
        <v>150000</v>
      </c>
      <c r="D20" s="30">
        <v>0</v>
      </c>
      <c r="E20" s="30">
        <v>0</v>
      </c>
    </row>
    <row r="21" spans="1:5">
      <c r="A21" s="31" t="s">
        <v>149</v>
      </c>
      <c r="B21" s="32" t="s">
        <v>737</v>
      </c>
      <c r="C21" s="33">
        <v>2625000</v>
      </c>
      <c r="D21" s="33">
        <v>0</v>
      </c>
      <c r="E21" s="33">
        <v>1464400</v>
      </c>
    </row>
    <row r="22" spans="1:5" ht="25.5">
      <c r="A22" s="31" t="s">
        <v>30</v>
      </c>
      <c r="B22" s="32" t="s">
        <v>738</v>
      </c>
      <c r="C22" s="33">
        <v>2625000</v>
      </c>
      <c r="D22" s="33">
        <v>0</v>
      </c>
      <c r="E22" s="33">
        <v>1464400</v>
      </c>
    </row>
    <row r="23" spans="1:5">
      <c r="A23" s="28" t="s">
        <v>159</v>
      </c>
      <c r="B23" s="29" t="s">
        <v>183</v>
      </c>
      <c r="C23" s="30">
        <v>179865</v>
      </c>
      <c r="D23" s="30">
        <v>0</v>
      </c>
      <c r="E23" s="30">
        <v>725605</v>
      </c>
    </row>
    <row r="24" spans="1:5" ht="25.5">
      <c r="A24" s="31" t="s">
        <v>15</v>
      </c>
      <c r="B24" s="32" t="s">
        <v>184</v>
      </c>
      <c r="C24" s="33">
        <v>179865</v>
      </c>
      <c r="D24" s="33">
        <v>0</v>
      </c>
      <c r="E24" s="33">
        <v>725605</v>
      </c>
    </row>
    <row r="25" spans="1:5">
      <c r="A25" s="28" t="s">
        <v>80</v>
      </c>
      <c r="B25" s="29" t="s">
        <v>81</v>
      </c>
      <c r="C25" s="30">
        <v>37912011</v>
      </c>
      <c r="D25" s="30">
        <v>0</v>
      </c>
      <c r="E25" s="30">
        <v>166772792</v>
      </c>
    </row>
    <row r="26" spans="1:5">
      <c r="A26" s="31" t="s">
        <v>82</v>
      </c>
      <c r="B26" s="32" t="s">
        <v>83</v>
      </c>
      <c r="C26" s="33">
        <v>37912011</v>
      </c>
      <c r="D26" s="33">
        <v>0</v>
      </c>
      <c r="E26" s="33">
        <v>166772792</v>
      </c>
    </row>
    <row r="27" spans="1:5">
      <c r="A27" s="28" t="s">
        <v>739</v>
      </c>
      <c r="B27" s="29" t="s">
        <v>740</v>
      </c>
      <c r="C27" s="30">
        <v>743012</v>
      </c>
      <c r="D27" s="30">
        <v>0</v>
      </c>
      <c r="E27" s="30">
        <v>637552</v>
      </c>
    </row>
    <row r="28" spans="1:5">
      <c r="A28" s="31" t="s">
        <v>741</v>
      </c>
      <c r="B28" s="32" t="s">
        <v>742</v>
      </c>
      <c r="C28" s="33">
        <v>743012</v>
      </c>
      <c r="D28" s="33">
        <v>0</v>
      </c>
      <c r="E28" s="33">
        <v>637552</v>
      </c>
    </row>
    <row r="29" spans="1:5">
      <c r="A29" s="31" t="s">
        <v>84</v>
      </c>
      <c r="B29" s="32" t="s">
        <v>85</v>
      </c>
      <c r="C29" s="33">
        <v>38834888</v>
      </c>
      <c r="D29" s="33">
        <v>0</v>
      </c>
      <c r="E29" s="33">
        <v>168135949</v>
      </c>
    </row>
    <row r="30" spans="1:5" ht="25.5">
      <c r="A30" s="28" t="s">
        <v>743</v>
      </c>
      <c r="B30" s="29" t="s">
        <v>744</v>
      </c>
      <c r="C30" s="30">
        <v>1354857</v>
      </c>
      <c r="D30" s="30">
        <v>0</v>
      </c>
      <c r="E30" s="30">
        <v>999653</v>
      </c>
    </row>
    <row r="31" spans="1:5" ht="25.5">
      <c r="A31" s="28" t="s">
        <v>745</v>
      </c>
      <c r="B31" s="29" t="s">
        <v>746</v>
      </c>
      <c r="C31" s="30">
        <v>1120</v>
      </c>
      <c r="D31" s="30">
        <v>0</v>
      </c>
      <c r="E31" s="30">
        <v>522722</v>
      </c>
    </row>
    <row r="32" spans="1:5" ht="25.5">
      <c r="A32" s="28" t="s">
        <v>639</v>
      </c>
      <c r="B32" s="29" t="s">
        <v>747</v>
      </c>
      <c r="C32" s="30">
        <v>1353737</v>
      </c>
      <c r="D32" s="30">
        <v>0</v>
      </c>
      <c r="E32" s="30">
        <v>476931</v>
      </c>
    </row>
    <row r="33" spans="1:5" ht="25.5">
      <c r="A33" s="28" t="s">
        <v>485</v>
      </c>
      <c r="B33" s="29" t="s">
        <v>486</v>
      </c>
      <c r="C33" s="30">
        <v>53040980</v>
      </c>
      <c r="D33" s="30">
        <v>0</v>
      </c>
      <c r="E33" s="30">
        <v>11190241</v>
      </c>
    </row>
    <row r="34" spans="1:5" ht="51">
      <c r="A34" s="28" t="s">
        <v>487</v>
      </c>
      <c r="B34" s="29" t="s">
        <v>488</v>
      </c>
      <c r="C34" s="30">
        <v>1815071</v>
      </c>
      <c r="D34" s="30">
        <v>0</v>
      </c>
      <c r="E34" s="30">
        <v>7999203</v>
      </c>
    </row>
    <row r="35" spans="1:5" ht="25.5">
      <c r="A35" s="28" t="s">
        <v>641</v>
      </c>
      <c r="B35" s="29" t="s">
        <v>748</v>
      </c>
      <c r="C35" s="30">
        <v>8886663</v>
      </c>
      <c r="D35" s="30">
        <v>0</v>
      </c>
      <c r="E35" s="30">
        <v>976513</v>
      </c>
    </row>
    <row r="36" spans="1:5" ht="25.5">
      <c r="A36" s="28" t="s">
        <v>749</v>
      </c>
      <c r="B36" s="29" t="s">
        <v>750</v>
      </c>
      <c r="C36" s="30">
        <v>824564</v>
      </c>
      <c r="D36" s="30">
        <v>0</v>
      </c>
      <c r="E36" s="30">
        <v>612911</v>
      </c>
    </row>
    <row r="37" spans="1:5" ht="25.5">
      <c r="A37" s="28" t="s">
        <v>527</v>
      </c>
      <c r="B37" s="29" t="s">
        <v>528</v>
      </c>
      <c r="C37" s="30">
        <v>1105649</v>
      </c>
      <c r="D37" s="30">
        <v>0</v>
      </c>
      <c r="E37" s="30">
        <v>966513</v>
      </c>
    </row>
    <row r="38" spans="1:5" ht="25.5">
      <c r="A38" s="28" t="s">
        <v>539</v>
      </c>
      <c r="B38" s="29" t="s">
        <v>540</v>
      </c>
      <c r="C38" s="30">
        <v>40348079</v>
      </c>
      <c r="D38" s="30">
        <v>0</v>
      </c>
      <c r="E38" s="30">
        <v>0</v>
      </c>
    </row>
    <row r="39" spans="1:5" ht="38.25">
      <c r="A39" s="28" t="s">
        <v>751</v>
      </c>
      <c r="B39" s="29" t="s">
        <v>752</v>
      </c>
      <c r="C39" s="30">
        <v>60954</v>
      </c>
      <c r="D39" s="30">
        <v>0</v>
      </c>
      <c r="E39" s="30">
        <v>492656</v>
      </c>
    </row>
    <row r="40" spans="1:5" ht="25.5">
      <c r="A40" s="28" t="s">
        <v>753</v>
      </c>
      <c r="B40" s="29" t="s">
        <v>754</v>
      </c>
      <c r="C40" s="30">
        <v>0</v>
      </c>
      <c r="D40" s="30">
        <v>0</v>
      </c>
      <c r="E40" s="30">
        <v>142445</v>
      </c>
    </row>
    <row r="41" spans="1:5" ht="25.5">
      <c r="A41" s="28" t="s">
        <v>643</v>
      </c>
      <c r="B41" s="29" t="s">
        <v>755</v>
      </c>
      <c r="C41" s="30">
        <v>278035</v>
      </c>
      <c r="D41" s="30">
        <v>0</v>
      </c>
      <c r="E41" s="30">
        <v>196850</v>
      </c>
    </row>
    <row r="42" spans="1:5" ht="25.5">
      <c r="A42" s="28" t="s">
        <v>756</v>
      </c>
      <c r="B42" s="29" t="s">
        <v>757</v>
      </c>
      <c r="C42" s="30">
        <v>2445</v>
      </c>
      <c r="D42" s="30">
        <v>0</v>
      </c>
      <c r="E42" s="30">
        <v>0</v>
      </c>
    </row>
    <row r="43" spans="1:5" ht="25.5">
      <c r="A43" s="28" t="s">
        <v>758</v>
      </c>
      <c r="B43" s="29" t="s">
        <v>759</v>
      </c>
      <c r="C43" s="30">
        <v>275590</v>
      </c>
      <c r="D43" s="30">
        <v>0</v>
      </c>
      <c r="E43" s="30">
        <v>196850</v>
      </c>
    </row>
    <row r="44" spans="1:5" ht="38.25">
      <c r="A44" s="28" t="s">
        <v>489</v>
      </c>
      <c r="B44" s="29" t="s">
        <v>490</v>
      </c>
      <c r="C44" s="30">
        <v>0</v>
      </c>
      <c r="D44" s="30">
        <v>0</v>
      </c>
      <c r="E44" s="30">
        <v>158278</v>
      </c>
    </row>
    <row r="45" spans="1:5" ht="51">
      <c r="A45" s="28" t="s">
        <v>491</v>
      </c>
      <c r="B45" s="29" t="s">
        <v>492</v>
      </c>
      <c r="C45" s="30">
        <v>0</v>
      </c>
      <c r="D45" s="30">
        <v>0</v>
      </c>
      <c r="E45" s="30">
        <v>158278</v>
      </c>
    </row>
    <row r="46" spans="1:5" ht="25.5">
      <c r="A46" s="31" t="s">
        <v>493</v>
      </c>
      <c r="B46" s="32" t="s">
        <v>494</v>
      </c>
      <c r="C46" s="33">
        <v>54673872</v>
      </c>
      <c r="D46" s="33">
        <v>0</v>
      </c>
      <c r="E46" s="33">
        <v>12545022</v>
      </c>
    </row>
    <row r="47" spans="1:5" ht="38.25">
      <c r="A47" s="28" t="s">
        <v>760</v>
      </c>
      <c r="B47" s="29" t="s">
        <v>761</v>
      </c>
      <c r="C47" s="30">
        <v>0</v>
      </c>
      <c r="D47" s="30">
        <v>0</v>
      </c>
      <c r="E47" s="30">
        <v>27125424</v>
      </c>
    </row>
    <row r="48" spans="1:5" ht="38.25">
      <c r="A48" s="28" t="s">
        <v>762</v>
      </c>
      <c r="B48" s="29" t="s">
        <v>763</v>
      </c>
      <c r="C48" s="30">
        <v>0</v>
      </c>
      <c r="D48" s="30">
        <v>0</v>
      </c>
      <c r="E48" s="30">
        <v>26702424</v>
      </c>
    </row>
    <row r="49" spans="1:5" ht="38.25">
      <c r="A49" s="28" t="s">
        <v>764</v>
      </c>
      <c r="B49" s="29" t="s">
        <v>765</v>
      </c>
      <c r="C49" s="30">
        <v>0</v>
      </c>
      <c r="D49" s="30">
        <v>0</v>
      </c>
      <c r="E49" s="30">
        <v>423000</v>
      </c>
    </row>
    <row r="50" spans="1:5" ht="38.25">
      <c r="A50" s="28" t="s">
        <v>766</v>
      </c>
      <c r="B50" s="29" t="s">
        <v>767</v>
      </c>
      <c r="C50" s="30">
        <v>0</v>
      </c>
      <c r="D50" s="30">
        <v>0</v>
      </c>
      <c r="E50" s="30">
        <v>64034</v>
      </c>
    </row>
    <row r="51" spans="1:5" ht="25.5">
      <c r="A51" s="28" t="s">
        <v>768</v>
      </c>
      <c r="B51" s="29" t="s">
        <v>769</v>
      </c>
      <c r="C51" s="30">
        <v>0</v>
      </c>
      <c r="D51" s="30">
        <v>0</v>
      </c>
      <c r="E51" s="30">
        <v>64034</v>
      </c>
    </row>
    <row r="52" spans="1:5" ht="38.25">
      <c r="A52" s="28" t="s">
        <v>770</v>
      </c>
      <c r="B52" s="29" t="s">
        <v>771</v>
      </c>
      <c r="C52" s="30">
        <v>0</v>
      </c>
      <c r="D52" s="30">
        <v>0</v>
      </c>
      <c r="E52" s="30">
        <v>1151600</v>
      </c>
    </row>
    <row r="53" spans="1:5" ht="51">
      <c r="A53" s="28" t="s">
        <v>772</v>
      </c>
      <c r="B53" s="29" t="s">
        <v>773</v>
      </c>
      <c r="C53" s="30">
        <v>0</v>
      </c>
      <c r="D53" s="30">
        <v>0</v>
      </c>
      <c r="E53" s="30">
        <v>1151600</v>
      </c>
    </row>
    <row r="54" spans="1:5" ht="25.5">
      <c r="A54" s="31" t="s">
        <v>774</v>
      </c>
      <c r="B54" s="32" t="s">
        <v>775</v>
      </c>
      <c r="C54" s="33">
        <v>0</v>
      </c>
      <c r="D54" s="33">
        <v>0</v>
      </c>
      <c r="E54" s="33">
        <v>28341058</v>
      </c>
    </row>
    <row r="55" spans="1:5">
      <c r="A55" s="28" t="s">
        <v>495</v>
      </c>
      <c r="B55" s="29" t="s">
        <v>496</v>
      </c>
      <c r="C55" s="30">
        <v>50893374</v>
      </c>
      <c r="D55" s="30">
        <v>0</v>
      </c>
      <c r="E55" s="30">
        <v>11901500</v>
      </c>
    </row>
    <row r="56" spans="1:5">
      <c r="A56" s="28" t="s">
        <v>776</v>
      </c>
      <c r="B56" s="29" t="s">
        <v>777</v>
      </c>
      <c r="C56" s="30">
        <v>0</v>
      </c>
      <c r="D56" s="30">
        <v>0</v>
      </c>
      <c r="E56" s="30">
        <v>51953</v>
      </c>
    </row>
    <row r="57" spans="1:5" ht="25.5">
      <c r="A57" s="28" t="s">
        <v>647</v>
      </c>
      <c r="B57" s="29" t="s">
        <v>778</v>
      </c>
      <c r="C57" s="30">
        <v>50844269</v>
      </c>
      <c r="D57" s="30">
        <v>0</v>
      </c>
      <c r="E57" s="30">
        <v>0</v>
      </c>
    </row>
    <row r="58" spans="1:5">
      <c r="A58" s="28" t="s">
        <v>779</v>
      </c>
      <c r="B58" s="29" t="s">
        <v>780</v>
      </c>
      <c r="C58" s="30">
        <v>0</v>
      </c>
      <c r="D58" s="30">
        <v>0</v>
      </c>
      <c r="E58" s="30">
        <v>189310</v>
      </c>
    </row>
    <row r="59" spans="1:5" ht="25.5">
      <c r="A59" s="28" t="s">
        <v>649</v>
      </c>
      <c r="B59" s="29" t="s">
        <v>781</v>
      </c>
      <c r="C59" s="30">
        <v>0</v>
      </c>
      <c r="D59" s="30">
        <v>0</v>
      </c>
      <c r="E59" s="30">
        <v>3280000</v>
      </c>
    </row>
    <row r="60" spans="1:5">
      <c r="A60" s="28" t="s">
        <v>497</v>
      </c>
      <c r="B60" s="29" t="s">
        <v>498</v>
      </c>
      <c r="C60" s="30">
        <v>0</v>
      </c>
      <c r="D60" s="30">
        <v>0</v>
      </c>
      <c r="E60" s="30">
        <v>24069</v>
      </c>
    </row>
    <row r="61" spans="1:5" ht="25.5">
      <c r="A61" s="28" t="s">
        <v>499</v>
      </c>
      <c r="B61" s="29" t="s">
        <v>500</v>
      </c>
      <c r="C61" s="30">
        <v>49105</v>
      </c>
      <c r="D61" s="30">
        <v>0</v>
      </c>
      <c r="E61" s="30">
        <v>8356168</v>
      </c>
    </row>
    <row r="62" spans="1:5" ht="25.5">
      <c r="A62" s="28" t="s">
        <v>782</v>
      </c>
      <c r="B62" s="29" t="s">
        <v>783</v>
      </c>
      <c r="C62" s="30">
        <v>751640</v>
      </c>
      <c r="D62" s="30">
        <v>0</v>
      </c>
      <c r="E62" s="30">
        <v>0</v>
      </c>
    </row>
    <row r="63" spans="1:5" ht="25.5">
      <c r="A63" s="31" t="s">
        <v>503</v>
      </c>
      <c r="B63" s="32" t="s">
        <v>504</v>
      </c>
      <c r="C63" s="33">
        <v>51645014</v>
      </c>
      <c r="D63" s="33">
        <v>0</v>
      </c>
      <c r="E63" s="33">
        <v>11901500</v>
      </c>
    </row>
    <row r="64" spans="1:5">
      <c r="A64" s="31" t="s">
        <v>505</v>
      </c>
      <c r="B64" s="32" t="s">
        <v>506</v>
      </c>
      <c r="C64" s="33">
        <v>106318886</v>
      </c>
      <c r="D64" s="33">
        <v>0</v>
      </c>
      <c r="E64" s="33">
        <v>52787580</v>
      </c>
    </row>
    <row r="65" spans="1:5" ht="25.5">
      <c r="A65" s="28" t="s">
        <v>784</v>
      </c>
      <c r="B65" s="29" t="s">
        <v>785</v>
      </c>
      <c r="C65" s="30">
        <v>0</v>
      </c>
      <c r="D65" s="30">
        <v>0</v>
      </c>
      <c r="E65" s="30">
        <v>883427</v>
      </c>
    </row>
    <row r="66" spans="1:5" ht="25.5">
      <c r="A66" s="28" t="s">
        <v>786</v>
      </c>
      <c r="B66" s="29" t="s">
        <v>787</v>
      </c>
      <c r="C66" s="30">
        <v>6477666</v>
      </c>
      <c r="D66" s="30">
        <v>0</v>
      </c>
      <c r="E66" s="30">
        <v>0</v>
      </c>
    </row>
    <row r="67" spans="1:5" ht="25.5">
      <c r="A67" s="28" t="s">
        <v>788</v>
      </c>
      <c r="B67" s="29" t="s">
        <v>789</v>
      </c>
      <c r="C67" s="30">
        <v>0</v>
      </c>
      <c r="D67" s="30">
        <v>0</v>
      </c>
      <c r="E67" s="30">
        <v>35512</v>
      </c>
    </row>
    <row r="68" spans="1:5" ht="25.5">
      <c r="A68" s="31" t="s">
        <v>185</v>
      </c>
      <c r="B68" s="32" t="s">
        <v>790</v>
      </c>
      <c r="C68" s="33">
        <v>6477666</v>
      </c>
      <c r="D68" s="33">
        <v>0</v>
      </c>
      <c r="E68" s="33">
        <v>918939</v>
      </c>
    </row>
    <row r="69" spans="1:5">
      <c r="A69" s="28" t="s">
        <v>529</v>
      </c>
      <c r="B69" s="29" t="s">
        <v>530</v>
      </c>
      <c r="C69" s="30">
        <v>0</v>
      </c>
      <c r="D69" s="30">
        <v>0</v>
      </c>
      <c r="E69" s="30">
        <v>-63000</v>
      </c>
    </row>
    <row r="70" spans="1:5" ht="25.5">
      <c r="A70" s="31" t="s">
        <v>531</v>
      </c>
      <c r="B70" s="32" t="s">
        <v>532</v>
      </c>
      <c r="C70" s="33">
        <v>0</v>
      </c>
      <c r="D70" s="33">
        <v>0</v>
      </c>
      <c r="E70" s="33">
        <v>-63000</v>
      </c>
    </row>
    <row r="71" spans="1:5" ht="25.5">
      <c r="A71" s="28" t="s">
        <v>458</v>
      </c>
      <c r="B71" s="29" t="s">
        <v>507</v>
      </c>
      <c r="C71" s="30">
        <v>0</v>
      </c>
      <c r="D71" s="30">
        <v>0</v>
      </c>
      <c r="E71" s="30">
        <v>268938</v>
      </c>
    </row>
    <row r="72" spans="1:5" ht="38.25">
      <c r="A72" s="28" t="s">
        <v>652</v>
      </c>
      <c r="B72" s="29" t="s">
        <v>791</v>
      </c>
      <c r="C72" s="30">
        <v>0</v>
      </c>
      <c r="D72" s="30">
        <v>0</v>
      </c>
      <c r="E72" s="30">
        <v>1622500</v>
      </c>
    </row>
    <row r="73" spans="1:5" ht="25.5">
      <c r="A73" s="31" t="s">
        <v>508</v>
      </c>
      <c r="B73" s="32" t="s">
        <v>509</v>
      </c>
      <c r="C73" s="33">
        <v>0</v>
      </c>
      <c r="D73" s="33">
        <v>0</v>
      </c>
      <c r="E73" s="33">
        <v>1891438</v>
      </c>
    </row>
    <row r="74" spans="1:5" ht="25.5">
      <c r="A74" s="31" t="s">
        <v>186</v>
      </c>
      <c r="B74" s="32" t="s">
        <v>187</v>
      </c>
      <c r="C74" s="33">
        <v>6477666</v>
      </c>
      <c r="D74" s="33">
        <v>0</v>
      </c>
      <c r="E74" s="33">
        <v>2747377</v>
      </c>
    </row>
    <row r="75" spans="1:5" ht="25.5">
      <c r="A75" s="28" t="s">
        <v>792</v>
      </c>
      <c r="B75" s="29" t="s">
        <v>793</v>
      </c>
      <c r="C75" s="30">
        <v>0</v>
      </c>
      <c r="D75" s="30">
        <v>0</v>
      </c>
      <c r="E75" s="30">
        <v>8595</v>
      </c>
    </row>
    <row r="76" spans="1:5" ht="25.5">
      <c r="A76" s="31" t="s">
        <v>794</v>
      </c>
      <c r="B76" s="32" t="s">
        <v>795</v>
      </c>
      <c r="C76" s="33">
        <v>0</v>
      </c>
      <c r="D76" s="33">
        <v>0</v>
      </c>
      <c r="E76" s="33">
        <v>8595</v>
      </c>
    </row>
    <row r="77" spans="1:5">
      <c r="A77" s="31" t="s">
        <v>86</v>
      </c>
      <c r="B77" s="32" t="s">
        <v>87</v>
      </c>
      <c r="C77" s="33">
        <v>3294168486</v>
      </c>
      <c r="D77" s="33">
        <v>0</v>
      </c>
      <c r="E77" s="33">
        <v>3329227080</v>
      </c>
    </row>
    <row r="78" spans="1:5">
      <c r="A78" s="28" t="s">
        <v>796</v>
      </c>
      <c r="B78" s="29" t="s">
        <v>797</v>
      </c>
      <c r="C78" s="30">
        <v>2093697718</v>
      </c>
      <c r="D78" s="30">
        <v>0</v>
      </c>
      <c r="E78" s="30">
        <v>2093697718</v>
      </c>
    </row>
    <row r="79" spans="1:5" ht="25.5">
      <c r="A79" s="28" t="s">
        <v>88</v>
      </c>
      <c r="B79" s="29" t="s">
        <v>89</v>
      </c>
      <c r="C79" s="30">
        <v>33241102</v>
      </c>
      <c r="D79" s="30">
        <v>0</v>
      </c>
      <c r="E79" s="30">
        <v>33241102</v>
      </c>
    </row>
    <row r="80" spans="1:5" ht="25.5">
      <c r="A80" s="31" t="s">
        <v>90</v>
      </c>
      <c r="B80" s="32" t="s">
        <v>91</v>
      </c>
      <c r="C80" s="33">
        <v>33241102</v>
      </c>
      <c r="D80" s="33">
        <v>0</v>
      </c>
      <c r="E80" s="33">
        <v>33241102</v>
      </c>
    </row>
    <row r="81" spans="1:5">
      <c r="A81" s="28" t="s">
        <v>92</v>
      </c>
      <c r="B81" s="29" t="s">
        <v>93</v>
      </c>
      <c r="C81" s="30">
        <v>1271881558</v>
      </c>
      <c r="D81" s="30">
        <v>0</v>
      </c>
      <c r="E81" s="30">
        <v>948777885</v>
      </c>
    </row>
    <row r="82" spans="1:5">
      <c r="A82" s="28" t="s">
        <v>94</v>
      </c>
      <c r="B82" s="29" t="s">
        <v>95</v>
      </c>
      <c r="C82" s="30">
        <v>-184407407</v>
      </c>
      <c r="D82" s="30">
        <v>0</v>
      </c>
      <c r="E82" s="30">
        <v>-86365169</v>
      </c>
    </row>
    <row r="83" spans="1:5">
      <c r="A83" s="31" t="s">
        <v>96</v>
      </c>
      <c r="B83" s="32" t="s">
        <v>97</v>
      </c>
      <c r="C83" s="33">
        <v>3214412971</v>
      </c>
      <c r="D83" s="33">
        <v>0</v>
      </c>
      <c r="E83" s="33">
        <v>2989351536</v>
      </c>
    </row>
    <row r="84" spans="1:5" ht="25.5">
      <c r="A84" s="28" t="s">
        <v>173</v>
      </c>
      <c r="B84" s="29" t="s">
        <v>510</v>
      </c>
      <c r="C84" s="30">
        <v>336668</v>
      </c>
      <c r="D84" s="30">
        <v>0</v>
      </c>
      <c r="E84" s="30">
        <v>336188</v>
      </c>
    </row>
    <row r="85" spans="1:5" ht="25.5">
      <c r="A85" s="28" t="s">
        <v>188</v>
      </c>
      <c r="B85" s="29" t="s">
        <v>189</v>
      </c>
      <c r="C85" s="30">
        <v>6817278</v>
      </c>
      <c r="D85" s="30">
        <v>0</v>
      </c>
      <c r="E85" s="30">
        <v>53353409</v>
      </c>
    </row>
    <row r="86" spans="1:5" ht="25.5">
      <c r="A86" s="28" t="s">
        <v>23</v>
      </c>
      <c r="B86" s="29" t="s">
        <v>798</v>
      </c>
      <c r="C86" s="30">
        <v>971550</v>
      </c>
      <c r="D86" s="30">
        <v>0</v>
      </c>
      <c r="E86" s="30">
        <v>355297</v>
      </c>
    </row>
    <row r="87" spans="1:5" ht="38.25">
      <c r="A87" s="28" t="s">
        <v>24</v>
      </c>
      <c r="B87" s="29" t="s">
        <v>799</v>
      </c>
      <c r="C87" s="30">
        <v>0</v>
      </c>
      <c r="D87" s="30">
        <v>0</v>
      </c>
      <c r="E87" s="30">
        <v>946613</v>
      </c>
    </row>
    <row r="88" spans="1:5" ht="25.5">
      <c r="A88" s="28" t="s">
        <v>800</v>
      </c>
      <c r="B88" s="29" t="s">
        <v>801</v>
      </c>
      <c r="C88" s="30">
        <v>39818058</v>
      </c>
      <c r="D88" s="30">
        <v>0</v>
      </c>
      <c r="E88" s="30">
        <v>46708712</v>
      </c>
    </row>
    <row r="89" spans="1:5" ht="25.5">
      <c r="A89" s="31" t="s">
        <v>98</v>
      </c>
      <c r="B89" s="32" t="s">
        <v>99</v>
      </c>
      <c r="C89" s="33">
        <v>47943554</v>
      </c>
      <c r="D89" s="33">
        <v>0</v>
      </c>
      <c r="E89" s="33">
        <v>101700219</v>
      </c>
    </row>
    <row r="90" spans="1:5" ht="25.5">
      <c r="A90" s="28" t="s">
        <v>190</v>
      </c>
      <c r="B90" s="29" t="s">
        <v>191</v>
      </c>
      <c r="C90" s="30">
        <v>0</v>
      </c>
      <c r="D90" s="30">
        <v>0</v>
      </c>
      <c r="E90" s="30">
        <v>15933975</v>
      </c>
    </row>
    <row r="91" spans="1:5" ht="25.5">
      <c r="A91" s="28" t="s">
        <v>802</v>
      </c>
      <c r="B91" s="29" t="s">
        <v>803</v>
      </c>
      <c r="C91" s="30">
        <v>0</v>
      </c>
      <c r="D91" s="30">
        <v>0</v>
      </c>
      <c r="E91" s="30">
        <v>116000</v>
      </c>
    </row>
    <row r="92" spans="1:5" ht="38.25">
      <c r="A92" s="28" t="s">
        <v>804</v>
      </c>
      <c r="B92" s="29" t="s">
        <v>805</v>
      </c>
      <c r="C92" s="30">
        <v>13556919</v>
      </c>
      <c r="D92" s="30">
        <v>0</v>
      </c>
      <c r="E92" s="30">
        <v>13731939</v>
      </c>
    </row>
    <row r="93" spans="1:5" ht="38.25">
      <c r="A93" s="28" t="s">
        <v>661</v>
      </c>
      <c r="B93" s="29" t="s">
        <v>806</v>
      </c>
      <c r="C93" s="30">
        <v>13556919</v>
      </c>
      <c r="D93" s="30">
        <v>0</v>
      </c>
      <c r="E93" s="30">
        <v>13731939</v>
      </c>
    </row>
    <row r="94" spans="1:5" ht="25.5">
      <c r="A94" s="31" t="s">
        <v>192</v>
      </c>
      <c r="B94" s="32" t="s">
        <v>193</v>
      </c>
      <c r="C94" s="33">
        <v>13556919</v>
      </c>
      <c r="D94" s="33">
        <v>0</v>
      </c>
      <c r="E94" s="33">
        <v>29781914</v>
      </c>
    </row>
    <row r="95" spans="1:5">
      <c r="A95" s="28" t="s">
        <v>807</v>
      </c>
      <c r="B95" s="29" t="s">
        <v>808</v>
      </c>
      <c r="C95" s="30">
        <v>400</v>
      </c>
      <c r="D95" s="30">
        <v>0</v>
      </c>
      <c r="E95" s="30">
        <v>8903724</v>
      </c>
    </row>
    <row r="96" spans="1:5" ht="25.5">
      <c r="A96" s="28" t="s">
        <v>809</v>
      </c>
      <c r="B96" s="29" t="s">
        <v>810</v>
      </c>
      <c r="C96" s="30">
        <v>116126</v>
      </c>
      <c r="D96" s="30">
        <v>0</v>
      </c>
      <c r="E96" s="30">
        <v>90075</v>
      </c>
    </row>
    <row r="97" spans="1:5" ht="25.5">
      <c r="A97" s="28" t="s">
        <v>473</v>
      </c>
      <c r="B97" s="29" t="s">
        <v>811</v>
      </c>
      <c r="C97" s="30">
        <v>0</v>
      </c>
      <c r="D97" s="30">
        <v>0</v>
      </c>
      <c r="E97" s="30">
        <v>72420</v>
      </c>
    </row>
    <row r="98" spans="1:5" ht="25.5">
      <c r="A98" s="31" t="s">
        <v>812</v>
      </c>
      <c r="B98" s="32" t="s">
        <v>813</v>
      </c>
      <c r="C98" s="33">
        <v>116526</v>
      </c>
      <c r="D98" s="33">
        <v>0</v>
      </c>
      <c r="E98" s="33">
        <v>9066219</v>
      </c>
    </row>
    <row r="99" spans="1:5">
      <c r="A99" s="31" t="s">
        <v>100</v>
      </c>
      <c r="B99" s="32" t="s">
        <v>101</v>
      </c>
      <c r="C99" s="33">
        <v>61616999</v>
      </c>
      <c r="D99" s="33">
        <v>0</v>
      </c>
      <c r="E99" s="33">
        <v>140548352</v>
      </c>
    </row>
    <row r="100" spans="1:5" ht="25.5">
      <c r="A100" s="28" t="s">
        <v>194</v>
      </c>
      <c r="B100" s="29" t="s">
        <v>195</v>
      </c>
      <c r="C100" s="30">
        <v>18138516</v>
      </c>
      <c r="D100" s="30">
        <v>0</v>
      </c>
      <c r="E100" s="30">
        <v>34344940</v>
      </c>
    </row>
    <row r="101" spans="1:5">
      <c r="A101" s="28" t="s">
        <v>814</v>
      </c>
      <c r="B101" s="29" t="s">
        <v>815</v>
      </c>
      <c r="C101" s="30">
        <v>0</v>
      </c>
      <c r="D101" s="30">
        <v>0</v>
      </c>
      <c r="E101" s="30">
        <v>164982252</v>
      </c>
    </row>
    <row r="102" spans="1:5" ht="25.5">
      <c r="A102" s="31" t="s">
        <v>196</v>
      </c>
      <c r="B102" s="32" t="s">
        <v>197</v>
      </c>
      <c r="C102" s="33">
        <v>18138516</v>
      </c>
      <c r="D102" s="33">
        <v>0</v>
      </c>
      <c r="E102" s="33">
        <v>199327192</v>
      </c>
    </row>
    <row r="103" spans="1:5">
      <c r="A103" s="31" t="s">
        <v>102</v>
      </c>
      <c r="B103" s="32" t="s">
        <v>103</v>
      </c>
      <c r="C103" s="33">
        <v>3294168486</v>
      </c>
      <c r="D103" s="33">
        <v>0</v>
      </c>
      <c r="E103" s="33">
        <v>3329227080</v>
      </c>
    </row>
    <row r="104" spans="1:5">
      <c r="A104" s="26"/>
      <c r="B104" s="26"/>
      <c r="C104" s="26"/>
      <c r="D104" s="26"/>
      <c r="E104" s="26"/>
    </row>
    <row r="105" spans="1:5" ht="16.5" customHeight="1">
      <c r="A105" s="48" t="s">
        <v>561</v>
      </c>
      <c r="B105" s="49"/>
      <c r="C105" s="49"/>
      <c r="D105" s="49"/>
      <c r="E105" s="49"/>
    </row>
    <row r="106" spans="1:5" ht="31.5">
      <c r="A106" s="27" t="s">
        <v>4</v>
      </c>
      <c r="B106" s="27" t="s">
        <v>5</v>
      </c>
      <c r="C106" s="27" t="s">
        <v>77</v>
      </c>
      <c r="D106" s="27" t="s">
        <v>78</v>
      </c>
      <c r="E106" s="27" t="s">
        <v>79</v>
      </c>
    </row>
    <row r="107" spans="1:5" ht="15.75">
      <c r="A107" s="27">
        <v>1</v>
      </c>
      <c r="B107" s="27">
        <v>2</v>
      </c>
      <c r="C107" s="27">
        <v>3</v>
      </c>
      <c r="D107" s="27">
        <v>4</v>
      </c>
      <c r="E107" s="27">
        <v>5</v>
      </c>
    </row>
    <row r="108" spans="1:5">
      <c r="A108" s="28" t="s">
        <v>65</v>
      </c>
      <c r="B108" s="29" t="s">
        <v>481</v>
      </c>
      <c r="C108" s="30">
        <v>613388</v>
      </c>
      <c r="D108" s="30">
        <v>0</v>
      </c>
      <c r="E108" s="30">
        <v>0</v>
      </c>
    </row>
    <row r="109" spans="1:5">
      <c r="A109" s="28" t="s">
        <v>1</v>
      </c>
      <c r="B109" s="29" t="s">
        <v>482</v>
      </c>
      <c r="C109" s="30">
        <v>43161</v>
      </c>
      <c r="D109" s="30">
        <v>0</v>
      </c>
      <c r="E109" s="30">
        <v>0</v>
      </c>
    </row>
    <row r="110" spans="1:5">
      <c r="A110" s="31" t="s">
        <v>3</v>
      </c>
      <c r="B110" s="32" t="s">
        <v>483</v>
      </c>
      <c r="C110" s="33">
        <v>656549</v>
      </c>
      <c r="D110" s="33">
        <v>0</v>
      </c>
      <c r="E110" s="33">
        <v>0</v>
      </c>
    </row>
    <row r="111" spans="1:5">
      <c r="A111" s="28" t="s">
        <v>0</v>
      </c>
      <c r="B111" s="29" t="s">
        <v>179</v>
      </c>
      <c r="C111" s="30">
        <v>417601</v>
      </c>
      <c r="D111" s="30">
        <v>0</v>
      </c>
      <c r="E111" s="30">
        <v>69760</v>
      </c>
    </row>
    <row r="112" spans="1:5">
      <c r="A112" s="28" t="s">
        <v>200</v>
      </c>
      <c r="B112" s="29" t="s">
        <v>484</v>
      </c>
      <c r="C112" s="30">
        <v>1712157</v>
      </c>
      <c r="D112" s="30">
        <v>0</v>
      </c>
      <c r="E112" s="30">
        <v>0</v>
      </c>
    </row>
    <row r="113" spans="1:5">
      <c r="A113" s="31" t="s">
        <v>180</v>
      </c>
      <c r="B113" s="32" t="s">
        <v>181</v>
      </c>
      <c r="C113" s="33">
        <v>2129758</v>
      </c>
      <c r="D113" s="33">
        <v>0</v>
      </c>
      <c r="E113" s="33">
        <v>69760</v>
      </c>
    </row>
    <row r="114" spans="1:5" ht="38.25">
      <c r="A114" s="31" t="s">
        <v>112</v>
      </c>
      <c r="B114" s="32" t="s">
        <v>182</v>
      </c>
      <c r="C114" s="33">
        <v>2786307</v>
      </c>
      <c r="D114" s="33">
        <v>0</v>
      </c>
      <c r="E114" s="33">
        <v>69760</v>
      </c>
    </row>
    <row r="115" spans="1:5">
      <c r="A115" s="28" t="s">
        <v>159</v>
      </c>
      <c r="B115" s="29" t="s">
        <v>183</v>
      </c>
      <c r="C115" s="30">
        <v>41600</v>
      </c>
      <c r="D115" s="30">
        <v>0</v>
      </c>
      <c r="E115" s="30">
        <v>70615</v>
      </c>
    </row>
    <row r="116" spans="1:5" ht="25.5">
      <c r="A116" s="31" t="s">
        <v>15</v>
      </c>
      <c r="B116" s="32" t="s">
        <v>184</v>
      </c>
      <c r="C116" s="33">
        <v>41600</v>
      </c>
      <c r="D116" s="33">
        <v>0</v>
      </c>
      <c r="E116" s="33">
        <v>70615</v>
      </c>
    </row>
    <row r="117" spans="1:5">
      <c r="A117" s="28" t="s">
        <v>80</v>
      </c>
      <c r="B117" s="29" t="s">
        <v>81</v>
      </c>
      <c r="C117" s="30">
        <v>61666</v>
      </c>
      <c r="D117" s="30">
        <v>0</v>
      </c>
      <c r="E117" s="30">
        <v>136803</v>
      </c>
    </row>
    <row r="118" spans="1:5">
      <c r="A118" s="31" t="s">
        <v>82</v>
      </c>
      <c r="B118" s="32" t="s">
        <v>83</v>
      </c>
      <c r="C118" s="33">
        <v>61666</v>
      </c>
      <c r="D118" s="33">
        <v>0</v>
      </c>
      <c r="E118" s="33">
        <v>136803</v>
      </c>
    </row>
    <row r="119" spans="1:5">
      <c r="A119" s="31" t="s">
        <v>84</v>
      </c>
      <c r="B119" s="32" t="s">
        <v>85</v>
      </c>
      <c r="C119" s="33">
        <v>103266</v>
      </c>
      <c r="D119" s="33">
        <v>0</v>
      </c>
      <c r="E119" s="33">
        <v>207418</v>
      </c>
    </row>
    <row r="120" spans="1:5" ht="25.5">
      <c r="A120" s="28" t="s">
        <v>485</v>
      </c>
      <c r="B120" s="29" t="s">
        <v>486</v>
      </c>
      <c r="C120" s="30">
        <v>395107</v>
      </c>
      <c r="D120" s="30">
        <v>0</v>
      </c>
      <c r="E120" s="30">
        <v>206700</v>
      </c>
    </row>
    <row r="121" spans="1:5" ht="51">
      <c r="A121" s="28" t="s">
        <v>487</v>
      </c>
      <c r="B121" s="29" t="s">
        <v>488</v>
      </c>
      <c r="C121" s="30">
        <v>395107</v>
      </c>
      <c r="D121" s="30">
        <v>0</v>
      </c>
      <c r="E121" s="30">
        <v>206700</v>
      </c>
    </row>
    <row r="122" spans="1:5" ht="38.25">
      <c r="A122" s="28" t="s">
        <v>489</v>
      </c>
      <c r="B122" s="29" t="s">
        <v>490</v>
      </c>
      <c r="C122" s="30">
        <v>0</v>
      </c>
      <c r="D122" s="30">
        <v>0</v>
      </c>
      <c r="E122" s="30">
        <v>100000</v>
      </c>
    </row>
    <row r="123" spans="1:5" ht="51">
      <c r="A123" s="28" t="s">
        <v>491</v>
      </c>
      <c r="B123" s="29" t="s">
        <v>492</v>
      </c>
      <c r="C123" s="30">
        <v>0</v>
      </c>
      <c r="D123" s="30">
        <v>0</v>
      </c>
      <c r="E123" s="30">
        <v>100000</v>
      </c>
    </row>
    <row r="124" spans="1:5" ht="25.5">
      <c r="A124" s="31" t="s">
        <v>493</v>
      </c>
      <c r="B124" s="32" t="s">
        <v>494</v>
      </c>
      <c r="C124" s="33">
        <v>395107</v>
      </c>
      <c r="D124" s="33">
        <v>0</v>
      </c>
      <c r="E124" s="33">
        <v>306700</v>
      </c>
    </row>
    <row r="125" spans="1:5">
      <c r="A125" s="28" t="s">
        <v>495</v>
      </c>
      <c r="B125" s="29" t="s">
        <v>496</v>
      </c>
      <c r="C125" s="30">
        <v>549998</v>
      </c>
      <c r="D125" s="30">
        <v>0</v>
      </c>
      <c r="E125" s="30">
        <v>511569</v>
      </c>
    </row>
    <row r="126" spans="1:5">
      <c r="A126" s="28" t="s">
        <v>497</v>
      </c>
      <c r="B126" s="29" t="s">
        <v>498</v>
      </c>
      <c r="C126" s="30">
        <v>549998</v>
      </c>
      <c r="D126" s="30">
        <v>0</v>
      </c>
      <c r="E126" s="30">
        <v>245000</v>
      </c>
    </row>
    <row r="127" spans="1:5" ht="25.5">
      <c r="A127" s="28" t="s">
        <v>499</v>
      </c>
      <c r="B127" s="29" t="s">
        <v>500</v>
      </c>
      <c r="C127" s="30">
        <v>0</v>
      </c>
      <c r="D127" s="30">
        <v>0</v>
      </c>
      <c r="E127" s="30">
        <v>266569</v>
      </c>
    </row>
    <row r="128" spans="1:5">
      <c r="A128" s="28" t="s">
        <v>501</v>
      </c>
      <c r="B128" s="29" t="s">
        <v>502</v>
      </c>
      <c r="C128" s="30">
        <v>250000</v>
      </c>
      <c r="D128" s="30">
        <v>0</v>
      </c>
      <c r="E128" s="30">
        <v>0</v>
      </c>
    </row>
    <row r="129" spans="1:5" ht="25.5">
      <c r="A129" s="31" t="s">
        <v>503</v>
      </c>
      <c r="B129" s="32" t="s">
        <v>504</v>
      </c>
      <c r="C129" s="33">
        <v>799998</v>
      </c>
      <c r="D129" s="33">
        <v>0</v>
      </c>
      <c r="E129" s="33">
        <v>511569</v>
      </c>
    </row>
    <row r="130" spans="1:5">
      <c r="A130" s="31" t="s">
        <v>505</v>
      </c>
      <c r="B130" s="32" t="s">
        <v>506</v>
      </c>
      <c r="C130" s="33">
        <v>1195105</v>
      </c>
      <c r="D130" s="33">
        <v>0</v>
      </c>
      <c r="E130" s="33">
        <v>818269</v>
      </c>
    </row>
    <row r="131" spans="1:5" ht="25.5">
      <c r="A131" s="28" t="s">
        <v>458</v>
      </c>
      <c r="B131" s="29" t="s">
        <v>507</v>
      </c>
      <c r="C131" s="30">
        <v>0</v>
      </c>
      <c r="D131" s="30">
        <v>0</v>
      </c>
      <c r="E131" s="30">
        <v>135865</v>
      </c>
    </row>
    <row r="132" spans="1:5" ht="25.5">
      <c r="A132" s="31" t="s">
        <v>508</v>
      </c>
      <c r="B132" s="32" t="s">
        <v>509</v>
      </c>
      <c r="C132" s="33">
        <v>0</v>
      </c>
      <c r="D132" s="33">
        <v>0</v>
      </c>
      <c r="E132" s="33">
        <v>135865</v>
      </c>
    </row>
    <row r="133" spans="1:5" ht="25.5">
      <c r="A133" s="31" t="s">
        <v>186</v>
      </c>
      <c r="B133" s="32" t="s">
        <v>187</v>
      </c>
      <c r="C133" s="33">
        <v>0</v>
      </c>
      <c r="D133" s="33">
        <v>0</v>
      </c>
      <c r="E133" s="33">
        <v>135865</v>
      </c>
    </row>
    <row r="134" spans="1:5">
      <c r="A134" s="31" t="s">
        <v>86</v>
      </c>
      <c r="B134" s="32" t="s">
        <v>87</v>
      </c>
      <c r="C134" s="33">
        <v>4084678</v>
      </c>
      <c r="D134" s="33">
        <v>0</v>
      </c>
      <c r="E134" s="33">
        <v>1231312</v>
      </c>
    </row>
    <row r="135" spans="1:5" ht="25.5">
      <c r="A135" s="28" t="s">
        <v>88</v>
      </c>
      <c r="B135" s="29" t="s">
        <v>89</v>
      </c>
      <c r="C135" s="30">
        <v>827393</v>
      </c>
      <c r="D135" s="30">
        <v>0</v>
      </c>
      <c r="E135" s="30">
        <v>827393</v>
      </c>
    </row>
    <row r="136" spans="1:5" ht="25.5">
      <c r="A136" s="31" t="s">
        <v>90</v>
      </c>
      <c r="B136" s="32" t="s">
        <v>91</v>
      </c>
      <c r="C136" s="33">
        <v>827393</v>
      </c>
      <c r="D136" s="33">
        <v>0</v>
      </c>
      <c r="E136" s="33">
        <v>827393</v>
      </c>
    </row>
    <row r="137" spans="1:5">
      <c r="A137" s="28" t="s">
        <v>92</v>
      </c>
      <c r="B137" s="29" t="s">
        <v>93</v>
      </c>
      <c r="C137" s="30">
        <v>1163157</v>
      </c>
      <c r="D137" s="30">
        <v>0</v>
      </c>
      <c r="E137" s="30">
        <v>-12150398</v>
      </c>
    </row>
    <row r="138" spans="1:5">
      <c r="A138" s="28" t="s">
        <v>94</v>
      </c>
      <c r="B138" s="29" t="s">
        <v>95</v>
      </c>
      <c r="C138" s="30">
        <v>-9609350</v>
      </c>
      <c r="D138" s="30">
        <v>0</v>
      </c>
      <c r="E138" s="30">
        <v>3180946</v>
      </c>
    </row>
    <row r="139" spans="1:5">
      <c r="A139" s="31" t="s">
        <v>96</v>
      </c>
      <c r="B139" s="32" t="s">
        <v>97</v>
      </c>
      <c r="C139" s="33">
        <v>-7618800</v>
      </c>
      <c r="D139" s="33">
        <v>0</v>
      </c>
      <c r="E139" s="33">
        <v>-8142059</v>
      </c>
    </row>
    <row r="140" spans="1:5" ht="25.5">
      <c r="A140" s="28" t="s">
        <v>173</v>
      </c>
      <c r="B140" s="29" t="s">
        <v>510</v>
      </c>
      <c r="C140" s="30">
        <v>2892351</v>
      </c>
      <c r="D140" s="30">
        <v>0</v>
      </c>
      <c r="E140" s="30">
        <v>0</v>
      </c>
    </row>
    <row r="141" spans="1:5" ht="38.25">
      <c r="A141" s="28" t="s">
        <v>511</v>
      </c>
      <c r="B141" s="29" t="s">
        <v>512</v>
      </c>
      <c r="C141" s="30">
        <v>925365</v>
      </c>
      <c r="D141" s="30">
        <v>0</v>
      </c>
      <c r="E141" s="30">
        <v>0</v>
      </c>
    </row>
    <row r="142" spans="1:5" ht="25.5">
      <c r="A142" s="28" t="s">
        <v>188</v>
      </c>
      <c r="B142" s="29" t="s">
        <v>189</v>
      </c>
      <c r="C142" s="30">
        <v>1822449</v>
      </c>
      <c r="D142" s="30">
        <v>0</v>
      </c>
      <c r="E142" s="30">
        <v>2114209</v>
      </c>
    </row>
    <row r="143" spans="1:5" ht="25.5">
      <c r="A143" s="31" t="s">
        <v>98</v>
      </c>
      <c r="B143" s="32" t="s">
        <v>99</v>
      </c>
      <c r="C143" s="33">
        <v>5640165</v>
      </c>
      <c r="D143" s="33">
        <v>0</v>
      </c>
      <c r="E143" s="33">
        <v>2114209</v>
      </c>
    </row>
    <row r="144" spans="1:5" ht="25.5">
      <c r="A144" s="28" t="s">
        <v>190</v>
      </c>
      <c r="B144" s="29" t="s">
        <v>191</v>
      </c>
      <c r="C144" s="30">
        <v>0</v>
      </c>
      <c r="D144" s="30">
        <v>0</v>
      </c>
      <c r="E144" s="30">
        <v>155186</v>
      </c>
    </row>
    <row r="145" spans="1:5" ht="25.5">
      <c r="A145" s="31" t="s">
        <v>192</v>
      </c>
      <c r="B145" s="32" t="s">
        <v>193</v>
      </c>
      <c r="C145" s="33">
        <v>0</v>
      </c>
      <c r="D145" s="33">
        <v>0</v>
      </c>
      <c r="E145" s="33">
        <v>155186</v>
      </c>
    </row>
    <row r="146" spans="1:5">
      <c r="A146" s="31" t="s">
        <v>100</v>
      </c>
      <c r="B146" s="32" t="s">
        <v>101</v>
      </c>
      <c r="C146" s="33">
        <v>5640165</v>
      </c>
      <c r="D146" s="33">
        <v>0</v>
      </c>
      <c r="E146" s="33">
        <v>2269395</v>
      </c>
    </row>
    <row r="147" spans="1:5" ht="25.5">
      <c r="A147" s="28" t="s">
        <v>194</v>
      </c>
      <c r="B147" s="29" t="s">
        <v>195</v>
      </c>
      <c r="C147" s="30">
        <v>6063313</v>
      </c>
      <c r="D147" s="30">
        <v>0</v>
      </c>
      <c r="E147" s="30">
        <v>7103976</v>
      </c>
    </row>
    <row r="148" spans="1:5" ht="25.5">
      <c r="A148" s="31" t="s">
        <v>196</v>
      </c>
      <c r="B148" s="32" t="s">
        <v>197</v>
      </c>
      <c r="C148" s="33">
        <v>6063313</v>
      </c>
      <c r="D148" s="33">
        <v>0</v>
      </c>
      <c r="E148" s="33">
        <v>7103976</v>
      </c>
    </row>
    <row r="149" spans="1:5">
      <c r="A149" s="31" t="s">
        <v>102</v>
      </c>
      <c r="B149" s="32" t="s">
        <v>103</v>
      </c>
      <c r="C149" s="33">
        <v>4084678</v>
      </c>
      <c r="D149" s="33">
        <v>0</v>
      </c>
      <c r="E149" s="33">
        <v>1231312</v>
      </c>
    </row>
    <row r="150" spans="1:5">
      <c r="A150" s="31"/>
      <c r="B150" s="32"/>
      <c r="C150" s="33"/>
      <c r="D150" s="33"/>
      <c r="E150" s="33"/>
    </row>
    <row r="151" spans="1:5">
      <c r="A151" s="26"/>
      <c r="B151" s="26"/>
      <c r="C151" s="26"/>
      <c r="D151" s="26"/>
      <c r="E151" s="26"/>
    </row>
    <row r="152" spans="1:5" ht="17.25" customHeight="1">
      <c r="A152" s="48" t="s">
        <v>562</v>
      </c>
      <c r="B152" s="49"/>
      <c r="C152" s="49"/>
      <c r="D152" s="49"/>
      <c r="E152" s="49"/>
    </row>
    <row r="153" spans="1:5" ht="31.5">
      <c r="A153" s="27" t="s">
        <v>4</v>
      </c>
      <c r="B153" s="27" t="s">
        <v>5</v>
      </c>
      <c r="C153" s="27" t="s">
        <v>77</v>
      </c>
      <c r="D153" s="27" t="s">
        <v>78</v>
      </c>
      <c r="E153" s="27" t="s">
        <v>79</v>
      </c>
    </row>
    <row r="154" spans="1:5" ht="15.75">
      <c r="A154" s="27">
        <v>1</v>
      </c>
      <c r="B154" s="27">
        <v>2</v>
      </c>
      <c r="C154" s="27">
        <v>3</v>
      </c>
      <c r="D154" s="27">
        <v>4</v>
      </c>
      <c r="E154" s="27">
        <v>5</v>
      </c>
    </row>
    <row r="155" spans="1:5">
      <c r="A155" s="28" t="s">
        <v>159</v>
      </c>
      <c r="B155" s="29" t="s">
        <v>183</v>
      </c>
      <c r="C155" s="30">
        <v>42140</v>
      </c>
      <c r="D155" s="30">
        <v>0</v>
      </c>
      <c r="E155" s="30">
        <v>34015</v>
      </c>
    </row>
    <row r="156" spans="1:5" ht="25.5">
      <c r="A156" s="31" t="s">
        <v>15</v>
      </c>
      <c r="B156" s="32" t="s">
        <v>184</v>
      </c>
      <c r="C156" s="33">
        <v>42140</v>
      </c>
      <c r="D156" s="33">
        <v>0</v>
      </c>
      <c r="E156" s="33">
        <v>34015</v>
      </c>
    </row>
    <row r="157" spans="1:5">
      <c r="A157" s="28" t="s">
        <v>80</v>
      </c>
      <c r="B157" s="29" t="s">
        <v>81</v>
      </c>
      <c r="C157" s="30">
        <v>102404</v>
      </c>
      <c r="D157" s="30">
        <v>0</v>
      </c>
      <c r="E157" s="30">
        <v>30099</v>
      </c>
    </row>
    <row r="158" spans="1:5">
      <c r="A158" s="31" t="s">
        <v>82</v>
      </c>
      <c r="B158" s="32" t="s">
        <v>83</v>
      </c>
      <c r="C158" s="33">
        <v>102404</v>
      </c>
      <c r="D158" s="33">
        <v>0</v>
      </c>
      <c r="E158" s="33">
        <v>30099</v>
      </c>
    </row>
    <row r="159" spans="1:5">
      <c r="A159" s="31" t="s">
        <v>84</v>
      </c>
      <c r="B159" s="32" t="s">
        <v>85</v>
      </c>
      <c r="C159" s="33">
        <v>144544</v>
      </c>
      <c r="D159" s="33">
        <v>0</v>
      </c>
      <c r="E159" s="33">
        <v>64114</v>
      </c>
    </row>
    <row r="160" spans="1:5" ht="25.5">
      <c r="A160" s="28" t="s">
        <v>485</v>
      </c>
      <c r="B160" s="29" t="s">
        <v>486</v>
      </c>
      <c r="C160" s="30">
        <v>0</v>
      </c>
      <c r="D160" s="30">
        <v>0</v>
      </c>
      <c r="E160" s="30">
        <v>1000</v>
      </c>
    </row>
    <row r="161" spans="1:5" ht="51">
      <c r="A161" s="28" t="s">
        <v>487</v>
      </c>
      <c r="B161" s="29" t="s">
        <v>488</v>
      </c>
      <c r="C161" s="30">
        <v>0</v>
      </c>
      <c r="D161" s="30">
        <v>0</v>
      </c>
      <c r="E161" s="30">
        <v>788</v>
      </c>
    </row>
    <row r="162" spans="1:5" ht="25.5">
      <c r="A162" s="28" t="s">
        <v>527</v>
      </c>
      <c r="B162" s="29" t="s">
        <v>528</v>
      </c>
      <c r="C162" s="30">
        <v>0</v>
      </c>
      <c r="D162" s="30">
        <v>0</v>
      </c>
      <c r="E162" s="30">
        <v>212</v>
      </c>
    </row>
    <row r="163" spans="1:5" ht="25.5">
      <c r="A163" s="31" t="s">
        <v>493</v>
      </c>
      <c r="B163" s="32" t="s">
        <v>494</v>
      </c>
      <c r="C163" s="33">
        <v>0</v>
      </c>
      <c r="D163" s="33">
        <v>0</v>
      </c>
      <c r="E163" s="33">
        <v>1000</v>
      </c>
    </row>
    <row r="164" spans="1:5">
      <c r="A164" s="31" t="s">
        <v>505</v>
      </c>
      <c r="B164" s="32" t="s">
        <v>506</v>
      </c>
      <c r="C164" s="33">
        <v>0</v>
      </c>
      <c r="D164" s="33">
        <v>0</v>
      </c>
      <c r="E164" s="33">
        <v>1000</v>
      </c>
    </row>
    <row r="165" spans="1:5">
      <c r="A165" s="28" t="s">
        <v>529</v>
      </c>
      <c r="B165" s="29" t="s">
        <v>530</v>
      </c>
      <c r="C165" s="30">
        <v>-67571</v>
      </c>
      <c r="D165" s="30">
        <v>0</v>
      </c>
      <c r="E165" s="30">
        <v>-65114</v>
      </c>
    </row>
    <row r="166" spans="1:5" ht="25.5">
      <c r="A166" s="31" t="s">
        <v>531</v>
      </c>
      <c r="B166" s="32" t="s">
        <v>532</v>
      </c>
      <c r="C166" s="33">
        <v>-67571</v>
      </c>
      <c r="D166" s="33">
        <v>0</v>
      </c>
      <c r="E166" s="33">
        <v>-65114</v>
      </c>
    </row>
    <row r="167" spans="1:5" ht="25.5">
      <c r="A167" s="31" t="s">
        <v>186</v>
      </c>
      <c r="B167" s="32" t="s">
        <v>187</v>
      </c>
      <c r="C167" s="33">
        <v>-67571</v>
      </c>
      <c r="D167" s="33">
        <v>0</v>
      </c>
      <c r="E167" s="33">
        <v>-65114</v>
      </c>
    </row>
    <row r="168" spans="1:5">
      <c r="A168" s="31" t="s">
        <v>86</v>
      </c>
      <c r="B168" s="32" t="s">
        <v>87</v>
      </c>
      <c r="C168" s="33">
        <v>76973</v>
      </c>
      <c r="D168" s="33">
        <v>0</v>
      </c>
      <c r="E168" s="33">
        <v>0</v>
      </c>
    </row>
    <row r="169" spans="1:5" ht="25.5">
      <c r="A169" s="28" t="s">
        <v>88</v>
      </c>
      <c r="B169" s="29" t="s">
        <v>89</v>
      </c>
      <c r="C169" s="30">
        <v>32214</v>
      </c>
      <c r="D169" s="30">
        <v>0</v>
      </c>
      <c r="E169" s="30">
        <v>32214</v>
      </c>
    </row>
    <row r="170" spans="1:5" ht="25.5">
      <c r="A170" s="31" t="s">
        <v>90</v>
      </c>
      <c r="B170" s="32" t="s">
        <v>91</v>
      </c>
      <c r="C170" s="33">
        <v>32214</v>
      </c>
      <c r="D170" s="33">
        <v>0</v>
      </c>
      <c r="E170" s="33">
        <v>32214</v>
      </c>
    </row>
    <row r="171" spans="1:5">
      <c r="A171" s="28" t="s">
        <v>92</v>
      </c>
      <c r="B171" s="29" t="s">
        <v>93</v>
      </c>
      <c r="C171" s="30">
        <v>-258218</v>
      </c>
      <c r="D171" s="30">
        <v>0</v>
      </c>
      <c r="E171" s="30">
        <v>-1171283</v>
      </c>
    </row>
    <row r="172" spans="1:5">
      <c r="A172" s="28" t="s">
        <v>94</v>
      </c>
      <c r="B172" s="29" t="s">
        <v>95</v>
      </c>
      <c r="C172" s="30">
        <v>-913065</v>
      </c>
      <c r="D172" s="30">
        <v>0</v>
      </c>
      <c r="E172" s="30">
        <v>-741842</v>
      </c>
    </row>
    <row r="173" spans="1:5">
      <c r="A173" s="31" t="s">
        <v>96</v>
      </c>
      <c r="B173" s="32" t="s">
        <v>97</v>
      </c>
      <c r="C173" s="33">
        <v>-1139069</v>
      </c>
      <c r="D173" s="33">
        <v>0</v>
      </c>
      <c r="E173" s="33">
        <v>-1880911</v>
      </c>
    </row>
    <row r="174" spans="1:5" ht="25.5">
      <c r="A174" s="28" t="s">
        <v>188</v>
      </c>
      <c r="B174" s="29" t="s">
        <v>189</v>
      </c>
      <c r="C174" s="30">
        <v>612150</v>
      </c>
      <c r="D174" s="30">
        <v>0</v>
      </c>
      <c r="E174" s="30">
        <v>561139</v>
      </c>
    </row>
    <row r="175" spans="1:5" ht="25.5">
      <c r="A175" s="31" t="s">
        <v>98</v>
      </c>
      <c r="B175" s="32" t="s">
        <v>99</v>
      </c>
      <c r="C175" s="33">
        <v>612150</v>
      </c>
      <c r="D175" s="33">
        <v>0</v>
      </c>
      <c r="E175" s="33">
        <v>561139</v>
      </c>
    </row>
    <row r="176" spans="1:5" ht="25.5">
      <c r="A176" s="28" t="s">
        <v>190</v>
      </c>
      <c r="B176" s="29" t="s">
        <v>191</v>
      </c>
      <c r="C176" s="30">
        <v>0</v>
      </c>
      <c r="D176" s="30">
        <v>0</v>
      </c>
      <c r="E176" s="30">
        <v>19504</v>
      </c>
    </row>
    <row r="177" spans="1:5" ht="25.5">
      <c r="A177" s="31" t="s">
        <v>192</v>
      </c>
      <c r="B177" s="32" t="s">
        <v>193</v>
      </c>
      <c r="C177" s="33">
        <v>0</v>
      </c>
      <c r="D177" s="33">
        <v>0</v>
      </c>
      <c r="E177" s="33">
        <v>19504</v>
      </c>
    </row>
    <row r="178" spans="1:5">
      <c r="A178" s="31" t="s">
        <v>100</v>
      </c>
      <c r="B178" s="32" t="s">
        <v>101</v>
      </c>
      <c r="C178" s="33">
        <v>612150</v>
      </c>
      <c r="D178" s="33">
        <v>0</v>
      </c>
      <c r="E178" s="33">
        <v>580643</v>
      </c>
    </row>
    <row r="179" spans="1:5" ht="25.5">
      <c r="A179" s="28" t="s">
        <v>194</v>
      </c>
      <c r="B179" s="29" t="s">
        <v>195</v>
      </c>
      <c r="C179" s="30">
        <v>603892</v>
      </c>
      <c r="D179" s="30">
        <v>0</v>
      </c>
      <c r="E179" s="30">
        <v>1300268</v>
      </c>
    </row>
    <row r="180" spans="1:5" ht="25.5">
      <c r="A180" s="31" t="s">
        <v>196</v>
      </c>
      <c r="B180" s="32" t="s">
        <v>197</v>
      </c>
      <c r="C180" s="33">
        <v>603892</v>
      </c>
      <c r="D180" s="33">
        <v>0</v>
      </c>
      <c r="E180" s="33">
        <v>1300268</v>
      </c>
    </row>
    <row r="181" spans="1:5">
      <c r="A181" s="31" t="s">
        <v>102</v>
      </c>
      <c r="B181" s="32" t="s">
        <v>103</v>
      </c>
      <c r="C181" s="33">
        <v>76973</v>
      </c>
      <c r="D181" s="33">
        <v>0</v>
      </c>
      <c r="E181" s="33">
        <v>0</v>
      </c>
    </row>
    <row r="182" spans="1:5">
      <c r="A182" s="26"/>
      <c r="B182" s="26"/>
      <c r="C182" s="26"/>
      <c r="D182" s="26"/>
      <c r="E182" s="26"/>
    </row>
    <row r="183" spans="1:5" ht="18" customHeight="1">
      <c r="A183" s="48" t="s">
        <v>563</v>
      </c>
      <c r="B183" s="49"/>
      <c r="C183" s="49"/>
      <c r="D183" s="49"/>
      <c r="E183" s="49"/>
    </row>
    <row r="184" spans="1:5" ht="31.5">
      <c r="A184" s="27" t="s">
        <v>4</v>
      </c>
      <c r="B184" s="27" t="s">
        <v>5</v>
      </c>
      <c r="C184" s="27" t="s">
        <v>77</v>
      </c>
      <c r="D184" s="27" t="s">
        <v>78</v>
      </c>
      <c r="E184" s="27" t="s">
        <v>79</v>
      </c>
    </row>
    <row r="185" spans="1:5" ht="15.75">
      <c r="A185" s="27">
        <v>1</v>
      </c>
      <c r="B185" s="27">
        <v>2</v>
      </c>
      <c r="C185" s="27">
        <v>3</v>
      </c>
      <c r="D185" s="27">
        <v>4</v>
      </c>
      <c r="E185" s="27">
        <v>5</v>
      </c>
    </row>
    <row r="186" spans="1:5">
      <c r="A186" s="28" t="s">
        <v>0</v>
      </c>
      <c r="B186" s="29" t="s">
        <v>179</v>
      </c>
      <c r="C186" s="30">
        <v>0</v>
      </c>
      <c r="D186" s="30">
        <v>0</v>
      </c>
      <c r="E186" s="30">
        <v>408247</v>
      </c>
    </row>
    <row r="187" spans="1:5">
      <c r="A187" s="31" t="s">
        <v>180</v>
      </c>
      <c r="B187" s="32" t="s">
        <v>181</v>
      </c>
      <c r="C187" s="33">
        <v>0</v>
      </c>
      <c r="D187" s="33">
        <v>0</v>
      </c>
      <c r="E187" s="33">
        <v>408247</v>
      </c>
    </row>
    <row r="188" spans="1:5" ht="38.25">
      <c r="A188" s="31" t="s">
        <v>112</v>
      </c>
      <c r="B188" s="32" t="s">
        <v>182</v>
      </c>
      <c r="C188" s="33">
        <v>0</v>
      </c>
      <c r="D188" s="33">
        <v>0</v>
      </c>
      <c r="E188" s="33">
        <v>408247</v>
      </c>
    </row>
    <row r="189" spans="1:5">
      <c r="A189" s="28" t="s">
        <v>159</v>
      </c>
      <c r="B189" s="29" t="s">
        <v>183</v>
      </c>
      <c r="C189" s="30">
        <v>7470</v>
      </c>
      <c r="D189" s="30">
        <v>0</v>
      </c>
      <c r="E189" s="30">
        <v>8540</v>
      </c>
    </row>
    <row r="190" spans="1:5" ht="25.5">
      <c r="A190" s="31" t="s">
        <v>15</v>
      </c>
      <c r="B190" s="32" t="s">
        <v>184</v>
      </c>
      <c r="C190" s="33">
        <v>7470</v>
      </c>
      <c r="D190" s="33">
        <v>0</v>
      </c>
      <c r="E190" s="33">
        <v>8540</v>
      </c>
    </row>
    <row r="191" spans="1:5">
      <c r="A191" s="28" t="s">
        <v>80</v>
      </c>
      <c r="B191" s="29" t="s">
        <v>81</v>
      </c>
      <c r="C191" s="30">
        <v>51094</v>
      </c>
      <c r="D191" s="30">
        <v>0</v>
      </c>
      <c r="E191" s="30">
        <v>40098</v>
      </c>
    </row>
    <row r="192" spans="1:5">
      <c r="A192" s="31" t="s">
        <v>82</v>
      </c>
      <c r="B192" s="32" t="s">
        <v>83</v>
      </c>
      <c r="C192" s="33">
        <v>51094</v>
      </c>
      <c r="D192" s="33">
        <v>0</v>
      </c>
      <c r="E192" s="33">
        <v>40098</v>
      </c>
    </row>
    <row r="193" spans="1:5">
      <c r="A193" s="31" t="s">
        <v>84</v>
      </c>
      <c r="B193" s="32" t="s">
        <v>85</v>
      </c>
      <c r="C193" s="33">
        <v>58564</v>
      </c>
      <c r="D193" s="33">
        <v>0</v>
      </c>
      <c r="E193" s="33">
        <v>48638</v>
      </c>
    </row>
    <row r="194" spans="1:5" ht="25.5">
      <c r="A194" s="28" t="s">
        <v>485</v>
      </c>
      <c r="B194" s="29" t="s">
        <v>486</v>
      </c>
      <c r="C194" s="30">
        <v>1368</v>
      </c>
      <c r="D194" s="30">
        <v>0</v>
      </c>
      <c r="E194" s="30">
        <v>260380</v>
      </c>
    </row>
    <row r="195" spans="1:5" ht="51">
      <c r="A195" s="28" t="s">
        <v>487</v>
      </c>
      <c r="B195" s="29" t="s">
        <v>488</v>
      </c>
      <c r="C195" s="30">
        <v>0</v>
      </c>
      <c r="D195" s="30">
        <v>0</v>
      </c>
      <c r="E195" s="30">
        <v>205023</v>
      </c>
    </row>
    <row r="196" spans="1:5" ht="25.5">
      <c r="A196" s="28" t="s">
        <v>527</v>
      </c>
      <c r="B196" s="29" t="s">
        <v>528</v>
      </c>
      <c r="C196" s="30">
        <v>0</v>
      </c>
      <c r="D196" s="30">
        <v>0</v>
      </c>
      <c r="E196" s="30">
        <v>55357</v>
      </c>
    </row>
    <row r="197" spans="1:5" ht="25.5">
      <c r="A197" s="28" t="s">
        <v>539</v>
      </c>
      <c r="B197" s="29" t="s">
        <v>540</v>
      </c>
      <c r="C197" s="30">
        <v>1368</v>
      </c>
      <c r="D197" s="30">
        <v>0</v>
      </c>
      <c r="E197" s="30">
        <v>0</v>
      </c>
    </row>
    <row r="198" spans="1:5" ht="25.5">
      <c r="A198" s="31" t="s">
        <v>493</v>
      </c>
      <c r="B198" s="32" t="s">
        <v>494</v>
      </c>
      <c r="C198" s="33">
        <v>1368</v>
      </c>
      <c r="D198" s="33">
        <v>0</v>
      </c>
      <c r="E198" s="33">
        <v>260380</v>
      </c>
    </row>
    <row r="199" spans="1:5">
      <c r="A199" s="31" t="s">
        <v>505</v>
      </c>
      <c r="B199" s="32" t="s">
        <v>506</v>
      </c>
      <c r="C199" s="33">
        <v>1368</v>
      </c>
      <c r="D199" s="33">
        <v>0</v>
      </c>
      <c r="E199" s="33">
        <v>260380</v>
      </c>
    </row>
    <row r="200" spans="1:5">
      <c r="A200" s="28" t="s">
        <v>529</v>
      </c>
      <c r="B200" s="29" t="s">
        <v>530</v>
      </c>
      <c r="C200" s="30">
        <v>-27499</v>
      </c>
      <c r="D200" s="30">
        <v>0</v>
      </c>
      <c r="E200" s="30">
        <v>-95148</v>
      </c>
    </row>
    <row r="201" spans="1:5" ht="25.5">
      <c r="A201" s="31" t="s">
        <v>531</v>
      </c>
      <c r="B201" s="32" t="s">
        <v>532</v>
      </c>
      <c r="C201" s="33">
        <v>-27499</v>
      </c>
      <c r="D201" s="33">
        <v>0</v>
      </c>
      <c r="E201" s="33">
        <v>-95148</v>
      </c>
    </row>
    <row r="202" spans="1:5" ht="25.5">
      <c r="A202" s="31" t="s">
        <v>186</v>
      </c>
      <c r="B202" s="32" t="s">
        <v>187</v>
      </c>
      <c r="C202" s="33">
        <v>-27499</v>
      </c>
      <c r="D202" s="33">
        <v>0</v>
      </c>
      <c r="E202" s="33">
        <v>-95148</v>
      </c>
    </row>
    <row r="203" spans="1:5">
      <c r="A203" s="31" t="s">
        <v>86</v>
      </c>
      <c r="B203" s="32" t="s">
        <v>87</v>
      </c>
      <c r="C203" s="33">
        <v>32433</v>
      </c>
      <c r="D203" s="33">
        <v>0</v>
      </c>
      <c r="E203" s="33">
        <v>622117</v>
      </c>
    </row>
    <row r="204" spans="1:5" ht="25.5">
      <c r="A204" s="28" t="s">
        <v>88</v>
      </c>
      <c r="B204" s="29" t="s">
        <v>89</v>
      </c>
      <c r="C204" s="30">
        <v>22893</v>
      </c>
      <c r="D204" s="30">
        <v>0</v>
      </c>
      <c r="E204" s="30">
        <v>22893</v>
      </c>
    </row>
    <row r="205" spans="1:5" ht="25.5">
      <c r="A205" s="31" t="s">
        <v>90</v>
      </c>
      <c r="B205" s="32" t="s">
        <v>91</v>
      </c>
      <c r="C205" s="33">
        <v>22893</v>
      </c>
      <c r="D205" s="33">
        <v>0</v>
      </c>
      <c r="E205" s="33">
        <v>22893</v>
      </c>
    </row>
    <row r="206" spans="1:5">
      <c r="A206" s="28" t="s">
        <v>92</v>
      </c>
      <c r="B206" s="29" t="s">
        <v>93</v>
      </c>
      <c r="C206" s="30">
        <v>-85015</v>
      </c>
      <c r="D206" s="30">
        <v>0</v>
      </c>
      <c r="E206" s="30">
        <v>-367675</v>
      </c>
    </row>
    <row r="207" spans="1:5">
      <c r="A207" s="28" t="s">
        <v>94</v>
      </c>
      <c r="B207" s="29" t="s">
        <v>95</v>
      </c>
      <c r="C207" s="30">
        <v>-581703</v>
      </c>
      <c r="D207" s="30">
        <v>0</v>
      </c>
      <c r="E207" s="30">
        <v>-143051</v>
      </c>
    </row>
    <row r="208" spans="1:5">
      <c r="A208" s="31" t="s">
        <v>96</v>
      </c>
      <c r="B208" s="32" t="s">
        <v>97</v>
      </c>
      <c r="C208" s="33">
        <v>-643825</v>
      </c>
      <c r="D208" s="33">
        <v>0</v>
      </c>
      <c r="E208" s="33">
        <v>-487833</v>
      </c>
    </row>
    <row r="209" spans="1:5" ht="25.5">
      <c r="A209" s="28" t="s">
        <v>188</v>
      </c>
      <c r="B209" s="29" t="s">
        <v>189</v>
      </c>
      <c r="C209" s="30">
        <v>62791</v>
      </c>
      <c r="D209" s="30">
        <v>0</v>
      </c>
      <c r="E209" s="30">
        <v>433437</v>
      </c>
    </row>
    <row r="210" spans="1:5" ht="25.5">
      <c r="A210" s="31" t="s">
        <v>98</v>
      </c>
      <c r="B210" s="32" t="s">
        <v>99</v>
      </c>
      <c r="C210" s="33">
        <v>62791</v>
      </c>
      <c r="D210" s="33">
        <v>0</v>
      </c>
      <c r="E210" s="33">
        <v>433437</v>
      </c>
    </row>
    <row r="211" spans="1:5" ht="25.5">
      <c r="A211" s="28" t="s">
        <v>190</v>
      </c>
      <c r="B211" s="29" t="s">
        <v>191</v>
      </c>
      <c r="C211" s="30">
        <v>102936</v>
      </c>
      <c r="D211" s="30">
        <v>0</v>
      </c>
      <c r="E211" s="30">
        <v>81762</v>
      </c>
    </row>
    <row r="212" spans="1:5" ht="25.5">
      <c r="A212" s="31" t="s">
        <v>192</v>
      </c>
      <c r="B212" s="32" t="s">
        <v>193</v>
      </c>
      <c r="C212" s="33">
        <v>102936</v>
      </c>
      <c r="D212" s="33">
        <v>0</v>
      </c>
      <c r="E212" s="33">
        <v>81762</v>
      </c>
    </row>
    <row r="213" spans="1:5">
      <c r="A213" s="31" t="s">
        <v>100</v>
      </c>
      <c r="B213" s="32" t="s">
        <v>101</v>
      </c>
      <c r="C213" s="33">
        <v>165727</v>
      </c>
      <c r="D213" s="33">
        <v>0</v>
      </c>
      <c r="E213" s="33">
        <v>515199</v>
      </c>
    </row>
    <row r="214" spans="1:5" ht="25.5">
      <c r="A214" s="28" t="s">
        <v>194</v>
      </c>
      <c r="B214" s="29" t="s">
        <v>195</v>
      </c>
      <c r="C214" s="30">
        <v>510531</v>
      </c>
      <c r="D214" s="30">
        <v>0</v>
      </c>
      <c r="E214" s="30">
        <v>594751</v>
      </c>
    </row>
    <row r="215" spans="1:5" ht="25.5">
      <c r="A215" s="31" t="s">
        <v>196</v>
      </c>
      <c r="B215" s="32" t="s">
        <v>197</v>
      </c>
      <c r="C215" s="33">
        <v>510531</v>
      </c>
      <c r="D215" s="33">
        <v>0</v>
      </c>
      <c r="E215" s="33">
        <v>594751</v>
      </c>
    </row>
    <row r="216" spans="1:5">
      <c r="A216" s="31" t="s">
        <v>102</v>
      </c>
      <c r="B216" s="32" t="s">
        <v>103</v>
      </c>
      <c r="C216" s="33">
        <v>32433</v>
      </c>
      <c r="D216" s="33">
        <v>0</v>
      </c>
      <c r="E216" s="33">
        <v>622117</v>
      </c>
    </row>
  </sheetData>
  <mergeCells count="4">
    <mergeCell ref="A2:E2"/>
    <mergeCell ref="A105:E105"/>
    <mergeCell ref="A152:E152"/>
    <mergeCell ref="A183:E183"/>
  </mergeCells>
  <pageMargins left="0.75" right="0.75" top="1" bottom="1" header="0.5" footer="0.5"/>
  <pageSetup paperSize="9" scale="79" orientation="portrait" horizontalDpi="300" verticalDpi="300" r:id="rId1"/>
  <headerFooter alignWithMargins="0">
    <oddHeader>&amp;C&amp;L&amp;RÉrték típus: Forint</oddHeader>
    <oddFooter>&amp;C&amp;LAdatellenőrző kód: 1013e-6914-207b-17227c136-1e60-4f-6d-21-1d334e&amp;R</oddFooter>
  </headerFooter>
  <rowBreaks count="4" manualBreakCount="4">
    <brk id="87" max="4" man="1"/>
    <brk id="121" max="16383" man="1"/>
    <brk id="151" max="16383" man="1"/>
    <brk id="18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07"/>
  <sheetViews>
    <sheetView view="pageBreakPreview" zoomScale="145" zoomScaleNormal="100" zoomScaleSheetLayoutView="145" workbookViewId="0">
      <pane ySplit="4" topLeftCell="A5" activePane="bottomLeft" state="frozen"/>
      <selection pane="bottomLeft"/>
    </sheetView>
  </sheetViews>
  <sheetFormatPr defaultRowHeight="12.75"/>
  <cols>
    <col min="1" max="1" width="8.140625" customWidth="1"/>
    <col min="2" max="2" width="41" customWidth="1"/>
    <col min="3" max="3" width="18.42578125" customWidth="1"/>
    <col min="4" max="4" width="12.140625" customWidth="1"/>
    <col min="5" max="5" width="17.85546875" customWidth="1"/>
  </cols>
  <sheetData>
    <row r="1" spans="1:5">
      <c r="A1" s="26" t="s">
        <v>837</v>
      </c>
      <c r="B1" s="26"/>
      <c r="C1" s="26"/>
      <c r="D1" s="26"/>
      <c r="E1" s="26"/>
    </row>
    <row r="2" spans="1:5" ht="19.5" customHeight="1">
      <c r="A2" s="48" t="s">
        <v>564</v>
      </c>
      <c r="B2" s="49"/>
      <c r="C2" s="49"/>
      <c r="D2" s="49"/>
      <c r="E2" s="49"/>
    </row>
    <row r="3" spans="1:5" ht="31.5">
      <c r="A3" s="27" t="s">
        <v>4</v>
      </c>
      <c r="B3" s="27" t="s">
        <v>5</v>
      </c>
      <c r="C3" s="27" t="s">
        <v>77</v>
      </c>
      <c r="D3" s="27" t="s">
        <v>78</v>
      </c>
      <c r="E3" s="27" t="s">
        <v>79</v>
      </c>
    </row>
    <row r="4" spans="1:5" ht="15.75">
      <c r="A4" s="27">
        <v>1</v>
      </c>
      <c r="B4" s="27">
        <v>2</v>
      </c>
      <c r="C4" s="27">
        <v>3</v>
      </c>
      <c r="D4" s="27">
        <v>4</v>
      </c>
      <c r="E4" s="27">
        <v>5</v>
      </c>
    </row>
    <row r="5" spans="1:5">
      <c r="A5" s="28" t="s">
        <v>65</v>
      </c>
      <c r="B5" s="29" t="s">
        <v>816</v>
      </c>
      <c r="C5" s="30">
        <v>60454728</v>
      </c>
      <c r="D5" s="30">
        <v>0</v>
      </c>
      <c r="E5" s="30">
        <v>81334037</v>
      </c>
    </row>
    <row r="6" spans="1:5" ht="25.5">
      <c r="A6" s="28" t="s">
        <v>1</v>
      </c>
      <c r="B6" s="29" t="s">
        <v>198</v>
      </c>
      <c r="C6" s="30">
        <v>14737590</v>
      </c>
      <c r="D6" s="30">
        <v>0</v>
      </c>
      <c r="E6" s="30">
        <v>25297240</v>
      </c>
    </row>
    <row r="7" spans="1:5" ht="25.5">
      <c r="A7" s="28" t="s">
        <v>2</v>
      </c>
      <c r="B7" s="29" t="s">
        <v>817</v>
      </c>
      <c r="C7" s="30">
        <v>17496580</v>
      </c>
      <c r="D7" s="30">
        <v>0</v>
      </c>
      <c r="E7" s="30">
        <v>63571</v>
      </c>
    </row>
    <row r="8" spans="1:5" ht="25.5">
      <c r="A8" s="31" t="s">
        <v>3</v>
      </c>
      <c r="B8" s="32" t="s">
        <v>199</v>
      </c>
      <c r="C8" s="33">
        <v>92688898</v>
      </c>
      <c r="D8" s="33">
        <v>0</v>
      </c>
      <c r="E8" s="33">
        <v>106694848</v>
      </c>
    </row>
    <row r="9" spans="1:5" ht="25.5">
      <c r="A9" s="28" t="s">
        <v>200</v>
      </c>
      <c r="B9" s="29" t="s">
        <v>201</v>
      </c>
      <c r="C9" s="30">
        <v>358761178</v>
      </c>
      <c r="D9" s="30">
        <v>0</v>
      </c>
      <c r="E9" s="30">
        <v>416347207</v>
      </c>
    </row>
    <row r="10" spans="1:5" ht="25.5">
      <c r="A10" s="28" t="s">
        <v>104</v>
      </c>
      <c r="B10" s="29" t="s">
        <v>105</v>
      </c>
      <c r="C10" s="30">
        <v>153485945</v>
      </c>
      <c r="D10" s="30">
        <v>0</v>
      </c>
      <c r="E10" s="30">
        <v>50448954</v>
      </c>
    </row>
    <row r="11" spans="1:5" ht="25.5">
      <c r="A11" s="28" t="s">
        <v>180</v>
      </c>
      <c r="B11" s="29" t="s">
        <v>818</v>
      </c>
      <c r="C11" s="30">
        <v>5709217</v>
      </c>
      <c r="D11" s="30">
        <v>0</v>
      </c>
      <c r="E11" s="30">
        <v>0</v>
      </c>
    </row>
    <row r="12" spans="1:5">
      <c r="A12" s="28" t="s">
        <v>124</v>
      </c>
      <c r="B12" s="29" t="s">
        <v>202</v>
      </c>
      <c r="C12" s="30">
        <v>3562399</v>
      </c>
      <c r="D12" s="30">
        <v>0</v>
      </c>
      <c r="E12" s="30">
        <v>172019257</v>
      </c>
    </row>
    <row r="13" spans="1:5" ht="25.5">
      <c r="A13" s="31" t="s">
        <v>43</v>
      </c>
      <c r="B13" s="32" t="s">
        <v>106</v>
      </c>
      <c r="C13" s="33">
        <v>521518739</v>
      </c>
      <c r="D13" s="33">
        <v>0</v>
      </c>
      <c r="E13" s="33">
        <v>638815418</v>
      </c>
    </row>
    <row r="14" spans="1:5">
      <c r="A14" s="28" t="s">
        <v>130</v>
      </c>
      <c r="B14" s="29" t="s">
        <v>203</v>
      </c>
      <c r="C14" s="30">
        <v>32755815</v>
      </c>
      <c r="D14" s="30">
        <v>0</v>
      </c>
      <c r="E14" s="30">
        <v>20894602</v>
      </c>
    </row>
    <row r="15" spans="1:5">
      <c r="A15" s="28" t="s">
        <v>45</v>
      </c>
      <c r="B15" s="29" t="s">
        <v>107</v>
      </c>
      <c r="C15" s="30">
        <v>112576872</v>
      </c>
      <c r="D15" s="30">
        <v>0</v>
      </c>
      <c r="E15" s="30">
        <v>127545058</v>
      </c>
    </row>
    <row r="16" spans="1:5">
      <c r="A16" s="28" t="s">
        <v>73</v>
      </c>
      <c r="B16" s="29" t="s">
        <v>819</v>
      </c>
      <c r="C16" s="30">
        <v>102540</v>
      </c>
      <c r="D16" s="30">
        <v>0</v>
      </c>
      <c r="E16" s="30">
        <v>0</v>
      </c>
    </row>
    <row r="17" spans="1:5">
      <c r="A17" s="28" t="s">
        <v>204</v>
      </c>
      <c r="B17" s="29" t="s">
        <v>205</v>
      </c>
      <c r="C17" s="30">
        <v>9630</v>
      </c>
      <c r="D17" s="30">
        <v>0</v>
      </c>
      <c r="E17" s="30">
        <v>538497</v>
      </c>
    </row>
    <row r="18" spans="1:5">
      <c r="A18" s="31" t="s">
        <v>75</v>
      </c>
      <c r="B18" s="32" t="s">
        <v>108</v>
      </c>
      <c r="C18" s="33">
        <v>145444857</v>
      </c>
      <c r="D18" s="33">
        <v>0</v>
      </c>
      <c r="E18" s="33">
        <v>148978157</v>
      </c>
    </row>
    <row r="19" spans="1:5">
      <c r="A19" s="28" t="s">
        <v>206</v>
      </c>
      <c r="B19" s="29" t="s">
        <v>207</v>
      </c>
      <c r="C19" s="30">
        <v>172198756</v>
      </c>
      <c r="D19" s="30">
        <v>0</v>
      </c>
      <c r="E19" s="30">
        <v>167918367</v>
      </c>
    </row>
    <row r="20" spans="1:5">
      <c r="A20" s="28" t="s">
        <v>208</v>
      </c>
      <c r="B20" s="29" t="s">
        <v>209</v>
      </c>
      <c r="C20" s="30">
        <v>18608159</v>
      </c>
      <c r="D20" s="30">
        <v>0</v>
      </c>
      <c r="E20" s="30">
        <v>25611237</v>
      </c>
    </row>
    <row r="21" spans="1:5">
      <c r="A21" s="28" t="s">
        <v>133</v>
      </c>
      <c r="B21" s="29" t="s">
        <v>210</v>
      </c>
      <c r="C21" s="30">
        <v>31774657</v>
      </c>
      <c r="D21" s="30">
        <v>0</v>
      </c>
      <c r="E21" s="30">
        <v>26249844</v>
      </c>
    </row>
    <row r="22" spans="1:5">
      <c r="A22" s="31" t="s">
        <v>135</v>
      </c>
      <c r="B22" s="32" t="s">
        <v>211</v>
      </c>
      <c r="C22" s="33">
        <v>222581572</v>
      </c>
      <c r="D22" s="33">
        <v>0</v>
      </c>
      <c r="E22" s="33">
        <v>219779448</v>
      </c>
    </row>
    <row r="23" spans="1:5">
      <c r="A23" s="31" t="s">
        <v>40</v>
      </c>
      <c r="B23" s="32" t="s">
        <v>212</v>
      </c>
      <c r="C23" s="33">
        <v>36857021</v>
      </c>
      <c r="D23" s="33">
        <v>0</v>
      </c>
      <c r="E23" s="33">
        <v>0</v>
      </c>
    </row>
    <row r="24" spans="1:5">
      <c r="A24" s="31" t="s">
        <v>47</v>
      </c>
      <c r="B24" s="32" t="s">
        <v>109</v>
      </c>
      <c r="C24" s="33">
        <v>393767811</v>
      </c>
      <c r="D24" s="33">
        <v>0</v>
      </c>
      <c r="E24" s="33">
        <v>463720666</v>
      </c>
    </row>
    <row r="25" spans="1:5" ht="25.5">
      <c r="A25" s="31" t="s">
        <v>110</v>
      </c>
      <c r="B25" s="32" t="s">
        <v>111</v>
      </c>
      <c r="C25" s="33">
        <v>-184443624</v>
      </c>
      <c r="D25" s="33">
        <v>0</v>
      </c>
      <c r="E25" s="33">
        <v>-86968005</v>
      </c>
    </row>
    <row r="26" spans="1:5" ht="25.5">
      <c r="A26" s="28" t="s">
        <v>112</v>
      </c>
      <c r="B26" s="29" t="s">
        <v>113</v>
      </c>
      <c r="C26" s="30">
        <v>200370</v>
      </c>
      <c r="D26" s="30">
        <v>0</v>
      </c>
      <c r="E26" s="30">
        <v>840428</v>
      </c>
    </row>
    <row r="27" spans="1:5" ht="25.5">
      <c r="A27" s="31" t="s">
        <v>28</v>
      </c>
      <c r="B27" s="32" t="s">
        <v>114</v>
      </c>
      <c r="C27" s="33">
        <v>200370</v>
      </c>
      <c r="D27" s="33">
        <v>0</v>
      </c>
      <c r="E27" s="33">
        <v>840428</v>
      </c>
    </row>
    <row r="28" spans="1:5">
      <c r="A28" s="28" t="s">
        <v>151</v>
      </c>
      <c r="B28" s="29" t="s">
        <v>213</v>
      </c>
      <c r="C28" s="30">
        <v>164153</v>
      </c>
      <c r="D28" s="30">
        <v>0</v>
      </c>
      <c r="E28" s="30">
        <v>237592</v>
      </c>
    </row>
    <row r="29" spans="1:5" ht="25.5">
      <c r="A29" s="31" t="s">
        <v>214</v>
      </c>
      <c r="B29" s="32" t="s">
        <v>215</v>
      </c>
      <c r="C29" s="33">
        <v>164153</v>
      </c>
      <c r="D29" s="33">
        <v>0</v>
      </c>
      <c r="E29" s="33">
        <v>237592</v>
      </c>
    </row>
    <row r="30" spans="1:5" ht="25.5">
      <c r="A30" s="31" t="s">
        <v>30</v>
      </c>
      <c r="B30" s="32" t="s">
        <v>115</v>
      </c>
      <c r="C30" s="33">
        <v>36217</v>
      </c>
      <c r="D30" s="33">
        <v>0</v>
      </c>
      <c r="E30" s="33">
        <v>602836</v>
      </c>
    </row>
    <row r="31" spans="1:5">
      <c r="A31" s="31" t="s">
        <v>11</v>
      </c>
      <c r="B31" s="32" t="s">
        <v>116</v>
      </c>
      <c r="C31" s="33">
        <v>-184407407</v>
      </c>
      <c r="D31" s="33">
        <v>0</v>
      </c>
      <c r="E31" s="33">
        <v>-86365169</v>
      </c>
    </row>
    <row r="32" spans="1:5">
      <c r="A32" s="26"/>
      <c r="B32" s="26"/>
      <c r="C32" s="26"/>
      <c r="D32" s="26"/>
      <c r="E32" s="26"/>
    </row>
    <row r="33" spans="1:5" ht="19.5" customHeight="1">
      <c r="A33" s="48" t="s">
        <v>565</v>
      </c>
      <c r="B33" s="49"/>
      <c r="C33" s="49"/>
      <c r="D33" s="49"/>
      <c r="E33" s="49"/>
    </row>
    <row r="34" spans="1:5" ht="31.5">
      <c r="A34" s="27" t="s">
        <v>4</v>
      </c>
      <c r="B34" s="27" t="s">
        <v>5</v>
      </c>
      <c r="C34" s="27" t="s">
        <v>77</v>
      </c>
      <c r="D34" s="27" t="s">
        <v>78</v>
      </c>
      <c r="E34" s="27" t="s">
        <v>79</v>
      </c>
    </row>
    <row r="35" spans="1:5" ht="15.75">
      <c r="A35" s="27">
        <v>1</v>
      </c>
      <c r="B35" s="27">
        <v>2</v>
      </c>
      <c r="C35" s="27">
        <v>3</v>
      </c>
      <c r="D35" s="27">
        <v>4</v>
      </c>
      <c r="E35" s="27">
        <v>5</v>
      </c>
    </row>
    <row r="36" spans="1:5" ht="25.5">
      <c r="A36" s="28" t="s">
        <v>1</v>
      </c>
      <c r="B36" s="29" t="s">
        <v>198</v>
      </c>
      <c r="C36" s="30">
        <v>2430748</v>
      </c>
      <c r="D36" s="30">
        <v>0</v>
      </c>
      <c r="E36" s="30">
        <v>517580</v>
      </c>
    </row>
    <row r="37" spans="1:5" ht="25.5">
      <c r="A37" s="31" t="s">
        <v>3</v>
      </c>
      <c r="B37" s="32" t="s">
        <v>199</v>
      </c>
      <c r="C37" s="33">
        <v>2430748</v>
      </c>
      <c r="D37" s="33">
        <v>0</v>
      </c>
      <c r="E37" s="33">
        <v>517580</v>
      </c>
    </row>
    <row r="38" spans="1:5" ht="25.5">
      <c r="A38" s="28" t="s">
        <v>200</v>
      </c>
      <c r="B38" s="29" t="s">
        <v>201</v>
      </c>
      <c r="C38" s="30">
        <v>86085507</v>
      </c>
      <c r="D38" s="30">
        <v>0</v>
      </c>
      <c r="E38" s="30">
        <v>93561962</v>
      </c>
    </row>
    <row r="39" spans="1:5" ht="25.5">
      <c r="A39" s="28" t="s">
        <v>104</v>
      </c>
      <c r="B39" s="29" t="s">
        <v>105</v>
      </c>
      <c r="C39" s="30">
        <v>1146645</v>
      </c>
      <c r="D39" s="30">
        <v>0</v>
      </c>
      <c r="E39" s="30">
        <v>789634</v>
      </c>
    </row>
    <row r="40" spans="1:5">
      <c r="A40" s="28" t="s">
        <v>124</v>
      </c>
      <c r="B40" s="29" t="s">
        <v>202</v>
      </c>
      <c r="C40" s="30">
        <v>9279</v>
      </c>
      <c r="D40" s="30">
        <v>0</v>
      </c>
      <c r="E40" s="30">
        <v>28579</v>
      </c>
    </row>
    <row r="41" spans="1:5" ht="25.5">
      <c r="A41" s="31" t="s">
        <v>43</v>
      </c>
      <c r="B41" s="32" t="s">
        <v>106</v>
      </c>
      <c r="C41" s="33">
        <v>87241431</v>
      </c>
      <c r="D41" s="33">
        <v>0</v>
      </c>
      <c r="E41" s="33">
        <v>94380175</v>
      </c>
    </row>
    <row r="42" spans="1:5">
      <c r="A42" s="28" t="s">
        <v>130</v>
      </c>
      <c r="B42" s="29" t="s">
        <v>203</v>
      </c>
      <c r="C42" s="30">
        <v>1859929</v>
      </c>
      <c r="D42" s="30">
        <v>0</v>
      </c>
      <c r="E42" s="30">
        <v>830796</v>
      </c>
    </row>
    <row r="43" spans="1:5">
      <c r="A43" s="28" t="s">
        <v>45</v>
      </c>
      <c r="B43" s="29" t="s">
        <v>107</v>
      </c>
      <c r="C43" s="30">
        <v>15329661</v>
      </c>
      <c r="D43" s="30">
        <v>0</v>
      </c>
      <c r="E43" s="30">
        <v>8302023</v>
      </c>
    </row>
    <row r="44" spans="1:5">
      <c r="A44" s="28" t="s">
        <v>204</v>
      </c>
      <c r="B44" s="29" t="s">
        <v>205</v>
      </c>
      <c r="C44" s="30">
        <v>0</v>
      </c>
      <c r="D44" s="30">
        <v>0</v>
      </c>
      <c r="E44" s="30">
        <v>109289</v>
      </c>
    </row>
    <row r="45" spans="1:5">
      <c r="A45" s="31" t="s">
        <v>75</v>
      </c>
      <c r="B45" s="32" t="s">
        <v>108</v>
      </c>
      <c r="C45" s="33">
        <v>17189590</v>
      </c>
      <c r="D45" s="33">
        <v>0</v>
      </c>
      <c r="E45" s="33">
        <v>9242108</v>
      </c>
    </row>
    <row r="46" spans="1:5">
      <c r="A46" s="28" t="s">
        <v>206</v>
      </c>
      <c r="B46" s="29" t="s">
        <v>207</v>
      </c>
      <c r="C46" s="30">
        <v>47406064</v>
      </c>
      <c r="D46" s="30">
        <v>0</v>
      </c>
      <c r="E46" s="30">
        <v>52776531</v>
      </c>
    </row>
    <row r="47" spans="1:5">
      <c r="A47" s="28" t="s">
        <v>208</v>
      </c>
      <c r="B47" s="29" t="s">
        <v>209</v>
      </c>
      <c r="C47" s="30">
        <v>14978457</v>
      </c>
      <c r="D47" s="30">
        <v>0</v>
      </c>
      <c r="E47" s="30">
        <v>11683101</v>
      </c>
    </row>
    <row r="48" spans="1:5">
      <c r="A48" s="28" t="s">
        <v>133</v>
      </c>
      <c r="B48" s="29" t="s">
        <v>210</v>
      </c>
      <c r="C48" s="30">
        <v>16870203</v>
      </c>
      <c r="D48" s="30">
        <v>0</v>
      </c>
      <c r="E48" s="30">
        <v>16144205</v>
      </c>
    </row>
    <row r="49" spans="1:5">
      <c r="A49" s="31" t="s">
        <v>135</v>
      </c>
      <c r="B49" s="32" t="s">
        <v>211</v>
      </c>
      <c r="C49" s="33">
        <v>79254724</v>
      </c>
      <c r="D49" s="33">
        <v>0</v>
      </c>
      <c r="E49" s="33">
        <v>80603837</v>
      </c>
    </row>
    <row r="50" spans="1:5">
      <c r="A50" s="31" t="s">
        <v>40</v>
      </c>
      <c r="B50" s="32" t="s">
        <v>212</v>
      </c>
      <c r="C50" s="33">
        <v>143304</v>
      </c>
      <c r="D50" s="33">
        <v>0</v>
      </c>
      <c r="E50" s="33">
        <v>0</v>
      </c>
    </row>
    <row r="51" spans="1:5">
      <c r="A51" s="31" t="s">
        <v>47</v>
      </c>
      <c r="B51" s="32" t="s">
        <v>109</v>
      </c>
      <c r="C51" s="33">
        <v>2662137</v>
      </c>
      <c r="D51" s="33">
        <v>0</v>
      </c>
      <c r="E51" s="33">
        <v>1871459</v>
      </c>
    </row>
    <row r="52" spans="1:5" ht="25.5">
      <c r="A52" s="31" t="s">
        <v>110</v>
      </c>
      <c r="B52" s="32" t="s">
        <v>111</v>
      </c>
      <c r="C52" s="33">
        <v>-9577576</v>
      </c>
      <c r="D52" s="33">
        <v>0</v>
      </c>
      <c r="E52" s="33">
        <v>3180351</v>
      </c>
    </row>
    <row r="53" spans="1:5" ht="25.5">
      <c r="A53" s="28" t="s">
        <v>112</v>
      </c>
      <c r="B53" s="29" t="s">
        <v>113</v>
      </c>
      <c r="C53" s="30">
        <v>353</v>
      </c>
      <c r="D53" s="30">
        <v>0</v>
      </c>
      <c r="E53" s="30">
        <v>595</v>
      </c>
    </row>
    <row r="54" spans="1:5" ht="25.5">
      <c r="A54" s="31" t="s">
        <v>28</v>
      </c>
      <c r="B54" s="32" t="s">
        <v>114</v>
      </c>
      <c r="C54" s="33">
        <v>353</v>
      </c>
      <c r="D54" s="33">
        <v>0</v>
      </c>
      <c r="E54" s="33">
        <v>595</v>
      </c>
    </row>
    <row r="55" spans="1:5">
      <c r="A55" s="28" t="s">
        <v>151</v>
      </c>
      <c r="B55" s="29" t="s">
        <v>213</v>
      </c>
      <c r="C55" s="30">
        <v>32127</v>
      </c>
      <c r="D55" s="30">
        <v>0</v>
      </c>
      <c r="E55" s="30">
        <v>0</v>
      </c>
    </row>
    <row r="56" spans="1:5" ht="25.5">
      <c r="A56" s="31" t="s">
        <v>214</v>
      </c>
      <c r="B56" s="32" t="s">
        <v>215</v>
      </c>
      <c r="C56" s="33">
        <v>32127</v>
      </c>
      <c r="D56" s="33">
        <v>0</v>
      </c>
      <c r="E56" s="33">
        <v>0</v>
      </c>
    </row>
    <row r="57" spans="1:5" ht="25.5">
      <c r="A57" s="31" t="s">
        <v>30</v>
      </c>
      <c r="B57" s="32" t="s">
        <v>115</v>
      </c>
      <c r="C57" s="33">
        <v>-31774</v>
      </c>
      <c r="D57" s="33">
        <v>0</v>
      </c>
      <c r="E57" s="33">
        <v>595</v>
      </c>
    </row>
    <row r="58" spans="1:5">
      <c r="A58" s="31" t="s">
        <v>11</v>
      </c>
      <c r="B58" s="32" t="s">
        <v>116</v>
      </c>
      <c r="C58" s="33">
        <v>-9609350</v>
      </c>
      <c r="D58" s="33">
        <v>0</v>
      </c>
      <c r="E58" s="33">
        <v>3180946</v>
      </c>
    </row>
    <row r="59" spans="1:5">
      <c r="A59" s="26"/>
      <c r="B59" s="26"/>
      <c r="C59" s="26"/>
      <c r="D59" s="26"/>
      <c r="E59" s="26"/>
    </row>
    <row r="60" spans="1:5" ht="19.5" customHeight="1">
      <c r="A60" s="48" t="s">
        <v>566</v>
      </c>
      <c r="B60" s="49"/>
      <c r="C60" s="49"/>
      <c r="D60" s="49"/>
      <c r="E60" s="49"/>
    </row>
    <row r="61" spans="1:5" ht="31.5">
      <c r="A61" s="27" t="s">
        <v>4</v>
      </c>
      <c r="B61" s="27" t="s">
        <v>5</v>
      </c>
      <c r="C61" s="27" t="s">
        <v>77</v>
      </c>
      <c r="D61" s="27" t="s">
        <v>78</v>
      </c>
      <c r="E61" s="27" t="s">
        <v>79</v>
      </c>
    </row>
    <row r="62" spans="1:5" ht="15.75">
      <c r="A62" s="27">
        <v>1</v>
      </c>
      <c r="B62" s="27">
        <v>2</v>
      </c>
      <c r="C62" s="27">
        <v>3</v>
      </c>
      <c r="D62" s="27">
        <v>4</v>
      </c>
      <c r="E62" s="27">
        <v>5</v>
      </c>
    </row>
    <row r="63" spans="1:5" ht="25.5">
      <c r="A63" s="28" t="s">
        <v>1</v>
      </c>
      <c r="B63" s="29" t="s">
        <v>198</v>
      </c>
      <c r="C63" s="30">
        <v>614270</v>
      </c>
      <c r="D63" s="30">
        <v>0</v>
      </c>
      <c r="E63" s="30">
        <v>832414</v>
      </c>
    </row>
    <row r="64" spans="1:5" ht="25.5">
      <c r="A64" s="31" t="s">
        <v>3</v>
      </c>
      <c r="B64" s="32" t="s">
        <v>199</v>
      </c>
      <c r="C64" s="33">
        <v>614270</v>
      </c>
      <c r="D64" s="33">
        <v>0</v>
      </c>
      <c r="E64" s="33">
        <v>832414</v>
      </c>
    </row>
    <row r="65" spans="1:5" ht="25.5">
      <c r="A65" s="28" t="s">
        <v>200</v>
      </c>
      <c r="B65" s="29" t="s">
        <v>201</v>
      </c>
      <c r="C65" s="30">
        <v>12391137</v>
      </c>
      <c r="D65" s="30">
        <v>0</v>
      </c>
      <c r="E65" s="30">
        <v>12780510</v>
      </c>
    </row>
    <row r="66" spans="1:5" ht="25.5">
      <c r="A66" s="28" t="s">
        <v>104</v>
      </c>
      <c r="B66" s="29" t="s">
        <v>105</v>
      </c>
      <c r="C66" s="30">
        <v>300000</v>
      </c>
      <c r="D66" s="30">
        <v>0</v>
      </c>
      <c r="E66" s="30">
        <v>0</v>
      </c>
    </row>
    <row r="67" spans="1:5">
      <c r="A67" s="28" t="s">
        <v>124</v>
      </c>
      <c r="B67" s="29" t="s">
        <v>202</v>
      </c>
      <c r="C67" s="30">
        <v>24</v>
      </c>
      <c r="D67" s="30">
        <v>0</v>
      </c>
      <c r="E67" s="30">
        <v>117447</v>
      </c>
    </row>
    <row r="68" spans="1:5" ht="25.5">
      <c r="A68" s="31" t="s">
        <v>43</v>
      </c>
      <c r="B68" s="32" t="s">
        <v>106</v>
      </c>
      <c r="C68" s="33">
        <v>12691161</v>
      </c>
      <c r="D68" s="33">
        <v>0</v>
      </c>
      <c r="E68" s="33">
        <v>12897957</v>
      </c>
    </row>
    <row r="69" spans="1:5">
      <c r="A69" s="28" t="s">
        <v>130</v>
      </c>
      <c r="B69" s="29" t="s">
        <v>203</v>
      </c>
      <c r="C69" s="30">
        <v>241405</v>
      </c>
      <c r="D69" s="30">
        <v>0</v>
      </c>
      <c r="E69" s="30">
        <v>529088</v>
      </c>
    </row>
    <row r="70" spans="1:5">
      <c r="A70" s="28" t="s">
        <v>45</v>
      </c>
      <c r="B70" s="29" t="s">
        <v>107</v>
      </c>
      <c r="C70" s="30">
        <v>4910031</v>
      </c>
      <c r="D70" s="30">
        <v>0</v>
      </c>
      <c r="E70" s="30">
        <v>2119425</v>
      </c>
    </row>
    <row r="71" spans="1:5">
      <c r="A71" s="31" t="s">
        <v>75</v>
      </c>
      <c r="B71" s="32" t="s">
        <v>108</v>
      </c>
      <c r="C71" s="33">
        <v>5151436</v>
      </c>
      <c r="D71" s="33">
        <v>0</v>
      </c>
      <c r="E71" s="33">
        <v>2648513</v>
      </c>
    </row>
    <row r="72" spans="1:5">
      <c r="A72" s="28" t="s">
        <v>206</v>
      </c>
      <c r="B72" s="29" t="s">
        <v>207</v>
      </c>
      <c r="C72" s="30">
        <v>5743219</v>
      </c>
      <c r="D72" s="30">
        <v>0</v>
      </c>
      <c r="E72" s="30">
        <v>7714999</v>
      </c>
    </row>
    <row r="73" spans="1:5">
      <c r="A73" s="28" t="s">
        <v>208</v>
      </c>
      <c r="B73" s="29" t="s">
        <v>209</v>
      </c>
      <c r="C73" s="30">
        <v>301900</v>
      </c>
      <c r="D73" s="30">
        <v>0</v>
      </c>
      <c r="E73" s="30">
        <v>1291797</v>
      </c>
    </row>
    <row r="74" spans="1:5">
      <c r="A74" s="28" t="s">
        <v>133</v>
      </c>
      <c r="B74" s="29" t="s">
        <v>210</v>
      </c>
      <c r="C74" s="30">
        <v>1645718</v>
      </c>
      <c r="D74" s="30">
        <v>0</v>
      </c>
      <c r="E74" s="30">
        <v>2239114</v>
      </c>
    </row>
    <row r="75" spans="1:5">
      <c r="A75" s="31" t="s">
        <v>135</v>
      </c>
      <c r="B75" s="32" t="s">
        <v>211</v>
      </c>
      <c r="C75" s="33">
        <v>7690837</v>
      </c>
      <c r="D75" s="33">
        <v>0</v>
      </c>
      <c r="E75" s="33">
        <v>11245910</v>
      </c>
    </row>
    <row r="76" spans="1:5">
      <c r="A76" s="31" t="s">
        <v>47</v>
      </c>
      <c r="B76" s="32" t="s">
        <v>109</v>
      </c>
      <c r="C76" s="33">
        <v>1370141</v>
      </c>
      <c r="D76" s="33">
        <v>0</v>
      </c>
      <c r="E76" s="33">
        <v>577864</v>
      </c>
    </row>
    <row r="77" spans="1:5" ht="25.5">
      <c r="A77" s="31" t="s">
        <v>110</v>
      </c>
      <c r="B77" s="32" t="s">
        <v>111</v>
      </c>
      <c r="C77" s="33">
        <v>-906983</v>
      </c>
      <c r="D77" s="33">
        <v>0</v>
      </c>
      <c r="E77" s="33">
        <v>-741916</v>
      </c>
    </row>
    <row r="78" spans="1:5" ht="25.5">
      <c r="A78" s="28" t="s">
        <v>112</v>
      </c>
      <c r="B78" s="29" t="s">
        <v>113</v>
      </c>
      <c r="C78" s="30">
        <v>107</v>
      </c>
      <c r="D78" s="30">
        <v>0</v>
      </c>
      <c r="E78" s="30">
        <v>74</v>
      </c>
    </row>
    <row r="79" spans="1:5" ht="25.5">
      <c r="A79" s="31" t="s">
        <v>28</v>
      </c>
      <c r="B79" s="32" t="s">
        <v>114</v>
      </c>
      <c r="C79" s="33">
        <v>107</v>
      </c>
      <c r="D79" s="33">
        <v>0</v>
      </c>
      <c r="E79" s="33">
        <v>74</v>
      </c>
    </row>
    <row r="80" spans="1:5">
      <c r="A80" s="28" t="s">
        <v>151</v>
      </c>
      <c r="B80" s="29" t="s">
        <v>213</v>
      </c>
      <c r="C80" s="30">
        <v>6189</v>
      </c>
      <c r="D80" s="30">
        <v>0</v>
      </c>
      <c r="E80" s="30">
        <v>0</v>
      </c>
    </row>
    <row r="81" spans="1:5" ht="25.5">
      <c r="A81" s="31" t="s">
        <v>214</v>
      </c>
      <c r="B81" s="32" t="s">
        <v>215</v>
      </c>
      <c r="C81" s="33">
        <v>6189</v>
      </c>
      <c r="D81" s="33">
        <v>0</v>
      </c>
      <c r="E81" s="33">
        <v>0</v>
      </c>
    </row>
    <row r="82" spans="1:5" ht="25.5">
      <c r="A82" s="31" t="s">
        <v>30</v>
      </c>
      <c r="B82" s="32" t="s">
        <v>115</v>
      </c>
      <c r="C82" s="33">
        <v>-6082</v>
      </c>
      <c r="D82" s="33">
        <v>0</v>
      </c>
      <c r="E82" s="33">
        <v>74</v>
      </c>
    </row>
    <row r="83" spans="1:5">
      <c r="A83" s="31" t="s">
        <v>11</v>
      </c>
      <c r="B83" s="32" t="s">
        <v>116</v>
      </c>
      <c r="C83" s="33">
        <v>-913065</v>
      </c>
      <c r="D83" s="33">
        <v>0</v>
      </c>
      <c r="E83" s="33">
        <v>-741842</v>
      </c>
    </row>
    <row r="84" spans="1:5">
      <c r="A84" s="26"/>
      <c r="B84" s="26"/>
      <c r="C84" s="26"/>
      <c r="D84" s="26"/>
      <c r="E84" s="26"/>
    </row>
    <row r="85" spans="1:5" ht="19.5" customHeight="1">
      <c r="A85" s="48" t="s">
        <v>567</v>
      </c>
      <c r="B85" s="49"/>
      <c r="C85" s="49"/>
      <c r="D85" s="49"/>
      <c r="E85" s="49"/>
    </row>
    <row r="86" spans="1:5" ht="31.5">
      <c r="A86" s="27" t="s">
        <v>4</v>
      </c>
      <c r="B86" s="27" t="s">
        <v>5</v>
      </c>
      <c r="C86" s="27" t="s">
        <v>77</v>
      </c>
      <c r="D86" s="27" t="s">
        <v>78</v>
      </c>
      <c r="E86" s="27" t="s">
        <v>79</v>
      </c>
    </row>
    <row r="87" spans="1:5" ht="15.75">
      <c r="A87" s="27">
        <v>1</v>
      </c>
      <c r="B87" s="27">
        <v>2</v>
      </c>
      <c r="C87" s="27">
        <v>3</v>
      </c>
      <c r="D87" s="27">
        <v>4</v>
      </c>
      <c r="E87" s="27">
        <v>5</v>
      </c>
    </row>
    <row r="88" spans="1:5" ht="25.5">
      <c r="A88" s="28" t="s">
        <v>1</v>
      </c>
      <c r="B88" s="29" t="s">
        <v>198</v>
      </c>
      <c r="C88" s="30">
        <v>227831</v>
      </c>
      <c r="D88" s="30">
        <v>0</v>
      </c>
      <c r="E88" s="30">
        <v>551887</v>
      </c>
    </row>
    <row r="89" spans="1:5" ht="25.5">
      <c r="A89" s="31" t="s">
        <v>3</v>
      </c>
      <c r="B89" s="32" t="s">
        <v>199</v>
      </c>
      <c r="C89" s="33">
        <v>227831</v>
      </c>
      <c r="D89" s="33">
        <v>0</v>
      </c>
      <c r="E89" s="33">
        <v>551887</v>
      </c>
    </row>
    <row r="90" spans="1:5" ht="25.5">
      <c r="A90" s="28" t="s">
        <v>200</v>
      </c>
      <c r="B90" s="29" t="s">
        <v>201</v>
      </c>
      <c r="C90" s="30">
        <v>8145752</v>
      </c>
      <c r="D90" s="30">
        <v>0</v>
      </c>
      <c r="E90" s="30">
        <v>8650129</v>
      </c>
    </row>
    <row r="91" spans="1:5">
      <c r="A91" s="28" t="s">
        <v>124</v>
      </c>
      <c r="B91" s="29" t="s">
        <v>202</v>
      </c>
      <c r="C91" s="30">
        <v>0</v>
      </c>
      <c r="D91" s="30">
        <v>0</v>
      </c>
      <c r="E91" s="30">
        <v>2649</v>
      </c>
    </row>
    <row r="92" spans="1:5" ht="25.5">
      <c r="A92" s="31" t="s">
        <v>43</v>
      </c>
      <c r="B92" s="32" t="s">
        <v>106</v>
      </c>
      <c r="C92" s="33">
        <v>8145752</v>
      </c>
      <c r="D92" s="33">
        <v>0</v>
      </c>
      <c r="E92" s="33">
        <v>8652778</v>
      </c>
    </row>
    <row r="93" spans="1:5">
      <c r="A93" s="28" t="s">
        <v>130</v>
      </c>
      <c r="B93" s="29" t="s">
        <v>203</v>
      </c>
      <c r="C93" s="30">
        <v>412880</v>
      </c>
      <c r="D93" s="30">
        <v>0</v>
      </c>
      <c r="E93" s="30">
        <v>456342</v>
      </c>
    </row>
    <row r="94" spans="1:5">
      <c r="A94" s="28" t="s">
        <v>45</v>
      </c>
      <c r="B94" s="29" t="s">
        <v>107</v>
      </c>
      <c r="C94" s="30">
        <v>866591</v>
      </c>
      <c r="D94" s="30">
        <v>0</v>
      </c>
      <c r="E94" s="30">
        <v>1469615</v>
      </c>
    </row>
    <row r="95" spans="1:5">
      <c r="A95" s="31" t="s">
        <v>75</v>
      </c>
      <c r="B95" s="32" t="s">
        <v>108</v>
      </c>
      <c r="C95" s="33">
        <v>1279471</v>
      </c>
      <c r="D95" s="33">
        <v>0</v>
      </c>
      <c r="E95" s="33">
        <v>1925957</v>
      </c>
    </row>
    <row r="96" spans="1:5">
      <c r="A96" s="28" t="s">
        <v>206</v>
      </c>
      <c r="B96" s="29" t="s">
        <v>207</v>
      </c>
      <c r="C96" s="30">
        <v>4552805</v>
      </c>
      <c r="D96" s="30">
        <v>0</v>
      </c>
      <c r="E96" s="30">
        <v>5475264</v>
      </c>
    </row>
    <row r="97" spans="1:5">
      <c r="A97" s="28" t="s">
        <v>208</v>
      </c>
      <c r="B97" s="29" t="s">
        <v>209</v>
      </c>
      <c r="C97" s="30">
        <v>1292200</v>
      </c>
      <c r="D97" s="30">
        <v>0</v>
      </c>
      <c r="E97" s="30">
        <v>351852</v>
      </c>
    </row>
    <row r="98" spans="1:5">
      <c r="A98" s="28" t="s">
        <v>133</v>
      </c>
      <c r="B98" s="29" t="s">
        <v>210</v>
      </c>
      <c r="C98" s="30">
        <v>1588915</v>
      </c>
      <c r="D98" s="30">
        <v>0</v>
      </c>
      <c r="E98" s="30">
        <v>1299901</v>
      </c>
    </row>
    <row r="99" spans="1:5">
      <c r="A99" s="31" t="s">
        <v>135</v>
      </c>
      <c r="B99" s="32" t="s">
        <v>211</v>
      </c>
      <c r="C99" s="33">
        <v>7433920</v>
      </c>
      <c r="D99" s="33">
        <v>0</v>
      </c>
      <c r="E99" s="33">
        <v>7127017</v>
      </c>
    </row>
    <row r="100" spans="1:5">
      <c r="A100" s="31" t="s">
        <v>47</v>
      </c>
      <c r="B100" s="32" t="s">
        <v>109</v>
      </c>
      <c r="C100" s="33">
        <v>240249</v>
      </c>
      <c r="D100" s="33">
        <v>0</v>
      </c>
      <c r="E100" s="33">
        <v>294764</v>
      </c>
    </row>
    <row r="101" spans="1:5" ht="25.5">
      <c r="A101" s="31" t="s">
        <v>110</v>
      </c>
      <c r="B101" s="32" t="s">
        <v>111</v>
      </c>
      <c r="C101" s="33">
        <v>-580057</v>
      </c>
      <c r="D101" s="33">
        <v>0</v>
      </c>
      <c r="E101" s="33">
        <v>-143073</v>
      </c>
    </row>
    <row r="102" spans="1:5" ht="25.5">
      <c r="A102" s="28" t="s">
        <v>112</v>
      </c>
      <c r="B102" s="29" t="s">
        <v>113</v>
      </c>
      <c r="C102" s="30">
        <v>53</v>
      </c>
      <c r="D102" s="30">
        <v>0</v>
      </c>
      <c r="E102" s="30">
        <v>42</v>
      </c>
    </row>
    <row r="103" spans="1:5" ht="25.5">
      <c r="A103" s="31" t="s">
        <v>28</v>
      </c>
      <c r="B103" s="32" t="s">
        <v>114</v>
      </c>
      <c r="C103" s="33">
        <v>53</v>
      </c>
      <c r="D103" s="33">
        <v>0</v>
      </c>
      <c r="E103" s="33">
        <v>42</v>
      </c>
    </row>
    <row r="104" spans="1:5">
      <c r="A104" s="28" t="s">
        <v>151</v>
      </c>
      <c r="B104" s="29" t="s">
        <v>213</v>
      </c>
      <c r="C104" s="30">
        <v>1699</v>
      </c>
      <c r="D104" s="30">
        <v>0</v>
      </c>
      <c r="E104" s="30">
        <v>20</v>
      </c>
    </row>
    <row r="105" spans="1:5" ht="25.5">
      <c r="A105" s="31" t="s">
        <v>214</v>
      </c>
      <c r="B105" s="32" t="s">
        <v>215</v>
      </c>
      <c r="C105" s="33">
        <v>1699</v>
      </c>
      <c r="D105" s="33">
        <v>0</v>
      </c>
      <c r="E105" s="33">
        <v>20</v>
      </c>
    </row>
    <row r="106" spans="1:5" ht="25.5">
      <c r="A106" s="31" t="s">
        <v>30</v>
      </c>
      <c r="B106" s="32" t="s">
        <v>115</v>
      </c>
      <c r="C106" s="33">
        <v>-1646</v>
      </c>
      <c r="D106" s="33">
        <v>0</v>
      </c>
      <c r="E106" s="33">
        <v>22</v>
      </c>
    </row>
    <row r="107" spans="1:5">
      <c r="A107" s="31" t="s">
        <v>11</v>
      </c>
      <c r="B107" s="32" t="s">
        <v>116</v>
      </c>
      <c r="C107" s="33">
        <v>-581703</v>
      </c>
      <c r="D107" s="33">
        <v>0</v>
      </c>
      <c r="E107" s="33">
        <v>-143051</v>
      </c>
    </row>
  </sheetData>
  <mergeCells count="4">
    <mergeCell ref="A2:E2"/>
    <mergeCell ref="A33:E33"/>
    <mergeCell ref="A60:E60"/>
    <mergeCell ref="A85:E85"/>
  </mergeCells>
  <pageMargins left="0.75" right="0.75" top="1" bottom="1" header="0.5" footer="0.5"/>
  <pageSetup paperSize="9" scale="90" orientation="portrait" horizontalDpi="300" verticalDpi="300" r:id="rId1"/>
  <headerFooter alignWithMargins="0">
    <oddHeader>&amp;C&amp;L&amp;RÉrték típus: Forint</oddHeader>
    <oddFooter>&amp;C&amp;LAdatellenőrző kód: 1013e-6914-207b-17227c136-1e60-4f-6d-21-1d334e&amp;R</oddFooter>
  </headerFooter>
  <rowBreaks count="1" manualBreakCount="1">
    <brk id="3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115" zoomScaleNormal="100" zoomScaleSheetLayoutView="115" workbookViewId="0">
      <pane ySplit="4" topLeftCell="A5" activePane="bottomLeft" state="frozen"/>
      <selection pane="bottomLeft"/>
    </sheetView>
  </sheetViews>
  <sheetFormatPr defaultRowHeight="12.75"/>
  <cols>
    <col min="1" max="1" width="8.140625" customWidth="1"/>
    <col min="2" max="2" width="41" customWidth="1"/>
    <col min="3" max="3" width="16.5703125" customWidth="1"/>
    <col min="4" max="4" width="15.28515625" customWidth="1"/>
    <col min="5" max="5" width="21.140625" customWidth="1"/>
    <col min="6" max="6" width="18.5703125" customWidth="1"/>
    <col min="7" max="7" width="17.5703125" customWidth="1"/>
    <col min="8" max="8" width="18.7109375" customWidth="1"/>
  </cols>
  <sheetData>
    <row r="1" spans="1:8">
      <c r="A1" s="26" t="s">
        <v>838</v>
      </c>
      <c r="B1" s="26"/>
      <c r="C1" s="26"/>
      <c r="D1" s="26"/>
      <c r="E1" s="26"/>
      <c r="F1" s="26"/>
      <c r="G1" s="26"/>
      <c r="H1" s="26"/>
    </row>
    <row r="2" spans="1:8" ht="15.75" customHeight="1">
      <c r="A2" s="48" t="s">
        <v>568</v>
      </c>
      <c r="B2" s="49"/>
      <c r="C2" s="49"/>
      <c r="D2" s="49"/>
      <c r="E2" s="49"/>
      <c r="F2" s="49"/>
      <c r="G2" s="49"/>
      <c r="H2" s="49"/>
    </row>
    <row r="3" spans="1:8" ht="47.25">
      <c r="A3" s="27" t="s">
        <v>4</v>
      </c>
      <c r="B3" s="27" t="s">
        <v>5</v>
      </c>
      <c r="C3" s="27" t="s">
        <v>117</v>
      </c>
      <c r="D3" s="27" t="s">
        <v>118</v>
      </c>
      <c r="E3" s="27" t="s">
        <v>119</v>
      </c>
      <c r="F3" s="27" t="s">
        <v>120</v>
      </c>
      <c r="G3" s="27" t="s">
        <v>121</v>
      </c>
      <c r="H3" s="27" t="s">
        <v>122</v>
      </c>
    </row>
    <row r="4" spans="1:8" ht="15.75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</row>
    <row r="5" spans="1:8">
      <c r="A5" s="28" t="s">
        <v>65</v>
      </c>
      <c r="B5" s="29" t="s">
        <v>513</v>
      </c>
      <c r="C5" s="30">
        <v>50893374</v>
      </c>
      <c r="D5" s="30">
        <v>0</v>
      </c>
      <c r="E5" s="30">
        <v>0</v>
      </c>
      <c r="F5" s="30">
        <v>0</v>
      </c>
      <c r="G5" s="30">
        <v>11901500</v>
      </c>
      <c r="H5" s="30">
        <v>0</v>
      </c>
    </row>
    <row r="6" spans="1:8">
      <c r="A6" s="28" t="s">
        <v>2</v>
      </c>
      <c r="B6" s="29" t="s">
        <v>820</v>
      </c>
      <c r="C6" s="30">
        <v>3000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</row>
    <row r="7" spans="1:8">
      <c r="A7" s="28" t="s">
        <v>3</v>
      </c>
      <c r="B7" s="29" t="s">
        <v>821</v>
      </c>
      <c r="C7" s="30">
        <v>2625000</v>
      </c>
      <c r="D7" s="30">
        <v>0</v>
      </c>
      <c r="E7" s="30">
        <v>0</v>
      </c>
      <c r="F7" s="30">
        <v>0</v>
      </c>
      <c r="G7" s="30">
        <v>1464400</v>
      </c>
      <c r="H7" s="30">
        <v>0</v>
      </c>
    </row>
    <row r="8" spans="1:8">
      <c r="A8" s="28" t="s">
        <v>0</v>
      </c>
      <c r="B8" s="29" t="s">
        <v>123</v>
      </c>
      <c r="C8" s="30">
        <v>37912011</v>
      </c>
      <c r="D8" s="30">
        <v>0</v>
      </c>
      <c r="E8" s="30">
        <v>0</v>
      </c>
      <c r="F8" s="30">
        <v>0</v>
      </c>
      <c r="G8" s="30">
        <v>166772792</v>
      </c>
      <c r="H8" s="30">
        <v>0</v>
      </c>
    </row>
    <row r="9" spans="1:8">
      <c r="A9" s="28" t="s">
        <v>71</v>
      </c>
      <c r="B9" s="29" t="s">
        <v>822</v>
      </c>
      <c r="C9" s="30">
        <v>743012</v>
      </c>
      <c r="D9" s="30">
        <v>0</v>
      </c>
      <c r="E9" s="30">
        <v>0</v>
      </c>
      <c r="F9" s="30">
        <v>0</v>
      </c>
      <c r="G9" s="30">
        <v>637552</v>
      </c>
      <c r="H9" s="30">
        <v>0</v>
      </c>
    </row>
    <row r="10" spans="1:8" ht="25.5">
      <c r="A10" s="28" t="s">
        <v>200</v>
      </c>
      <c r="B10" s="29" t="s">
        <v>514</v>
      </c>
      <c r="C10" s="30">
        <v>54673872</v>
      </c>
      <c r="D10" s="30">
        <v>0</v>
      </c>
      <c r="E10" s="30">
        <v>11661616</v>
      </c>
      <c r="F10" s="30">
        <v>5638695</v>
      </c>
      <c r="G10" s="30">
        <v>46909001</v>
      </c>
      <c r="H10" s="30">
        <v>6022921</v>
      </c>
    </row>
    <row r="11" spans="1:8">
      <c r="A11" s="31" t="s">
        <v>124</v>
      </c>
      <c r="B11" s="32" t="s">
        <v>125</v>
      </c>
      <c r="C11" s="33">
        <v>146850269</v>
      </c>
      <c r="D11" s="33">
        <v>0</v>
      </c>
      <c r="E11" s="33">
        <v>11661616</v>
      </c>
      <c r="F11" s="33">
        <v>5638695</v>
      </c>
      <c r="G11" s="33">
        <v>227685245</v>
      </c>
      <c r="H11" s="33">
        <v>6022921</v>
      </c>
    </row>
    <row r="12" spans="1:8">
      <c r="A12" s="26"/>
      <c r="B12" s="26"/>
      <c r="C12" s="26"/>
      <c r="D12" s="26"/>
      <c r="E12" s="26"/>
      <c r="F12" s="26"/>
      <c r="G12" s="26"/>
      <c r="H12" s="26"/>
    </row>
    <row r="13" spans="1:8" ht="21.75" customHeight="1">
      <c r="A13" s="48" t="s">
        <v>569</v>
      </c>
      <c r="B13" s="49"/>
      <c r="C13" s="49"/>
      <c r="D13" s="49"/>
      <c r="E13" s="49"/>
      <c r="F13" s="49"/>
      <c r="G13" s="49"/>
      <c r="H13" s="49"/>
    </row>
    <row r="14" spans="1:8" ht="47.25">
      <c r="A14" s="27" t="s">
        <v>4</v>
      </c>
      <c r="B14" s="27" t="s">
        <v>5</v>
      </c>
      <c r="C14" s="27" t="s">
        <v>117</v>
      </c>
      <c r="D14" s="27" t="s">
        <v>118</v>
      </c>
      <c r="E14" s="27" t="s">
        <v>119</v>
      </c>
      <c r="F14" s="27" t="s">
        <v>120</v>
      </c>
      <c r="G14" s="27" t="s">
        <v>121</v>
      </c>
      <c r="H14" s="27" t="s">
        <v>122</v>
      </c>
    </row>
    <row r="15" spans="1:8" ht="15.75">
      <c r="A15" s="27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>
        <v>7</v>
      </c>
      <c r="H15" s="27">
        <v>8</v>
      </c>
    </row>
    <row r="16" spans="1:8">
      <c r="A16" s="28" t="s">
        <v>65</v>
      </c>
      <c r="B16" s="29" t="s">
        <v>513</v>
      </c>
      <c r="C16" s="30">
        <v>549998</v>
      </c>
      <c r="D16" s="30">
        <v>0</v>
      </c>
      <c r="E16" s="30">
        <v>0</v>
      </c>
      <c r="F16" s="30">
        <v>0</v>
      </c>
      <c r="G16" s="30">
        <v>511569</v>
      </c>
      <c r="H16" s="30">
        <v>0</v>
      </c>
    </row>
    <row r="17" spans="1:8">
      <c r="A17" s="28" t="s">
        <v>0</v>
      </c>
      <c r="B17" s="29" t="s">
        <v>123</v>
      </c>
      <c r="C17" s="30">
        <v>61666</v>
      </c>
      <c r="D17" s="30">
        <v>0</v>
      </c>
      <c r="E17" s="30">
        <v>0</v>
      </c>
      <c r="F17" s="30">
        <v>0</v>
      </c>
      <c r="G17" s="30">
        <v>136803</v>
      </c>
      <c r="H17" s="30">
        <v>0</v>
      </c>
    </row>
    <row r="18" spans="1:8" ht="25.5">
      <c r="A18" s="28" t="s">
        <v>200</v>
      </c>
      <c r="B18" s="29" t="s">
        <v>514</v>
      </c>
      <c r="C18" s="30">
        <v>395107</v>
      </c>
      <c r="D18" s="30">
        <v>0</v>
      </c>
      <c r="E18" s="30">
        <v>0</v>
      </c>
      <c r="F18" s="30">
        <v>0</v>
      </c>
      <c r="G18" s="30">
        <v>306700</v>
      </c>
      <c r="H18" s="30">
        <v>0</v>
      </c>
    </row>
    <row r="19" spans="1:8">
      <c r="A19" s="31" t="s">
        <v>124</v>
      </c>
      <c r="B19" s="32" t="s">
        <v>125</v>
      </c>
      <c r="C19" s="33">
        <v>1006771</v>
      </c>
      <c r="D19" s="33">
        <v>0</v>
      </c>
      <c r="E19" s="33">
        <v>0</v>
      </c>
      <c r="F19" s="33">
        <v>0</v>
      </c>
      <c r="G19" s="33">
        <v>955072</v>
      </c>
      <c r="H19" s="33">
        <v>0</v>
      </c>
    </row>
    <row r="20" spans="1:8">
      <c r="A20" s="31"/>
      <c r="B20" s="32"/>
      <c r="C20" s="33"/>
      <c r="D20" s="33"/>
      <c r="E20" s="33"/>
      <c r="F20" s="33"/>
      <c r="G20" s="33"/>
      <c r="H20" s="33"/>
    </row>
    <row r="21" spans="1:8" ht="22.5" customHeight="1">
      <c r="A21" s="48" t="s">
        <v>570</v>
      </c>
      <c r="B21" s="49"/>
      <c r="C21" s="49"/>
      <c r="D21" s="49"/>
      <c r="E21" s="49"/>
      <c r="F21" s="49"/>
      <c r="G21" s="49"/>
      <c r="H21" s="49"/>
    </row>
    <row r="22" spans="1:8" ht="47.25">
      <c r="A22" s="27" t="s">
        <v>4</v>
      </c>
      <c r="B22" s="27" t="s">
        <v>5</v>
      </c>
      <c r="C22" s="27" t="s">
        <v>117</v>
      </c>
      <c r="D22" s="27" t="s">
        <v>118</v>
      </c>
      <c r="E22" s="27" t="s">
        <v>119</v>
      </c>
      <c r="F22" s="27" t="s">
        <v>120</v>
      </c>
      <c r="G22" s="27" t="s">
        <v>121</v>
      </c>
      <c r="H22" s="27" t="s">
        <v>122</v>
      </c>
    </row>
    <row r="23" spans="1:8" ht="15.75">
      <c r="A23" s="27">
        <v>1</v>
      </c>
      <c r="B23" s="27">
        <v>2</v>
      </c>
      <c r="C23" s="27">
        <v>3</v>
      </c>
      <c r="D23" s="27">
        <v>4</v>
      </c>
      <c r="E23" s="27">
        <v>5</v>
      </c>
      <c r="F23" s="27">
        <v>6</v>
      </c>
      <c r="G23" s="27">
        <v>7</v>
      </c>
      <c r="H23" s="27">
        <v>8</v>
      </c>
    </row>
    <row r="24" spans="1:8">
      <c r="A24" s="28" t="s">
        <v>0</v>
      </c>
      <c r="B24" s="29" t="s">
        <v>123</v>
      </c>
      <c r="C24" s="30">
        <v>102404</v>
      </c>
      <c r="D24" s="30">
        <v>0</v>
      </c>
      <c r="E24" s="30">
        <v>0</v>
      </c>
      <c r="F24" s="30">
        <v>0</v>
      </c>
      <c r="G24" s="30">
        <v>30099</v>
      </c>
      <c r="H24" s="30">
        <v>0</v>
      </c>
    </row>
    <row r="25" spans="1:8" ht="25.5">
      <c r="A25" s="28" t="s">
        <v>200</v>
      </c>
      <c r="B25" s="29" t="s">
        <v>514</v>
      </c>
      <c r="C25" s="30">
        <v>0</v>
      </c>
      <c r="D25" s="30">
        <v>0</v>
      </c>
      <c r="E25" s="30">
        <v>0</v>
      </c>
      <c r="F25" s="30">
        <v>0</v>
      </c>
      <c r="G25" s="30">
        <v>1000</v>
      </c>
      <c r="H25" s="30">
        <v>0</v>
      </c>
    </row>
    <row r="26" spans="1:8">
      <c r="A26" s="31" t="s">
        <v>124</v>
      </c>
      <c r="B26" s="32" t="s">
        <v>125</v>
      </c>
      <c r="C26" s="33">
        <v>102404</v>
      </c>
      <c r="D26" s="33">
        <v>0</v>
      </c>
      <c r="E26" s="33">
        <v>0</v>
      </c>
      <c r="F26" s="33">
        <v>0</v>
      </c>
      <c r="G26" s="33">
        <v>31099</v>
      </c>
      <c r="H26" s="33">
        <v>0</v>
      </c>
    </row>
    <row r="27" spans="1:8">
      <c r="A27" s="26"/>
      <c r="B27" s="26"/>
      <c r="C27" s="26"/>
      <c r="D27" s="26"/>
      <c r="E27" s="26"/>
      <c r="F27" s="26"/>
      <c r="G27" s="26"/>
      <c r="H27" s="26"/>
    </row>
    <row r="28" spans="1:8" ht="15" customHeight="1">
      <c r="A28" s="48" t="s">
        <v>571</v>
      </c>
      <c r="B28" s="49"/>
      <c r="C28" s="49"/>
      <c r="D28" s="49"/>
      <c r="E28" s="49"/>
      <c r="F28" s="49"/>
      <c r="G28" s="49"/>
      <c r="H28" s="49"/>
    </row>
    <row r="29" spans="1:8" ht="47.25">
      <c r="A29" s="27" t="s">
        <v>4</v>
      </c>
      <c r="B29" s="27" t="s">
        <v>5</v>
      </c>
      <c r="C29" s="27" t="s">
        <v>117</v>
      </c>
      <c r="D29" s="27" t="s">
        <v>118</v>
      </c>
      <c r="E29" s="27" t="s">
        <v>119</v>
      </c>
      <c r="F29" s="27" t="s">
        <v>120</v>
      </c>
      <c r="G29" s="27" t="s">
        <v>121</v>
      </c>
      <c r="H29" s="27" t="s">
        <v>122</v>
      </c>
    </row>
    <row r="30" spans="1:8" ht="15.75">
      <c r="A30" s="27">
        <v>1</v>
      </c>
      <c r="B30" s="27">
        <v>2</v>
      </c>
      <c r="C30" s="27">
        <v>3</v>
      </c>
      <c r="D30" s="27">
        <v>4</v>
      </c>
      <c r="E30" s="27">
        <v>5</v>
      </c>
      <c r="F30" s="27">
        <v>6</v>
      </c>
      <c r="G30" s="27">
        <v>7</v>
      </c>
      <c r="H30" s="27">
        <v>8</v>
      </c>
    </row>
    <row r="31" spans="1:8">
      <c r="A31" s="28" t="s">
        <v>0</v>
      </c>
      <c r="B31" s="29" t="s">
        <v>123</v>
      </c>
      <c r="C31" s="30">
        <v>51094</v>
      </c>
      <c r="D31" s="30">
        <v>0</v>
      </c>
      <c r="E31" s="30">
        <v>0</v>
      </c>
      <c r="F31" s="30">
        <v>0</v>
      </c>
      <c r="G31" s="30">
        <v>40098</v>
      </c>
      <c r="H31" s="30">
        <v>0</v>
      </c>
    </row>
    <row r="32" spans="1:8" ht="25.5">
      <c r="A32" s="28" t="s">
        <v>200</v>
      </c>
      <c r="B32" s="29" t="s">
        <v>514</v>
      </c>
      <c r="C32" s="30">
        <v>1368</v>
      </c>
      <c r="D32" s="30">
        <v>0</v>
      </c>
      <c r="E32" s="30">
        <v>0</v>
      </c>
      <c r="F32" s="30">
        <v>0</v>
      </c>
      <c r="G32" s="30">
        <v>260380</v>
      </c>
      <c r="H32" s="30">
        <v>0</v>
      </c>
    </row>
    <row r="33" spans="1:8">
      <c r="A33" s="31" t="s">
        <v>124</v>
      </c>
      <c r="B33" s="32" t="s">
        <v>125</v>
      </c>
      <c r="C33" s="33">
        <v>52462</v>
      </c>
      <c r="D33" s="33">
        <v>0</v>
      </c>
      <c r="E33" s="33">
        <v>0</v>
      </c>
      <c r="F33" s="33">
        <v>0</v>
      </c>
      <c r="G33" s="33">
        <v>300478</v>
      </c>
      <c r="H33" s="33">
        <v>0</v>
      </c>
    </row>
  </sheetData>
  <mergeCells count="4">
    <mergeCell ref="A2:H2"/>
    <mergeCell ref="A13:H13"/>
    <mergeCell ref="A21:H21"/>
    <mergeCell ref="A28:H28"/>
  </mergeCells>
  <pageMargins left="0.75" right="0.75" top="1" bottom="1" header="0.5" footer="0.5"/>
  <pageSetup paperSize="9" scale="78" orientation="landscape" horizontalDpi="300" verticalDpi="300" r:id="rId1"/>
  <headerFooter alignWithMargins="0">
    <oddHeader>&amp;C&amp;L&amp;RÉrték típus: Forint</oddHeader>
    <oddFooter>&amp;C&amp;LAdatellenőrző kód: 1013e-6914-207b-17227c136-1e60-4f-6d-21-1d334e&amp;R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="115" zoomScaleNormal="100" zoomScaleSheetLayoutView="115" workbookViewId="0"/>
  </sheetViews>
  <sheetFormatPr defaultRowHeight="12.75"/>
  <cols>
    <col min="1" max="1" width="7.7109375" customWidth="1"/>
    <col min="2" max="2" width="26" customWidth="1"/>
    <col min="3" max="3" width="13" customWidth="1"/>
    <col min="4" max="4" width="19.5703125" customWidth="1"/>
    <col min="5" max="5" width="21.5703125" customWidth="1"/>
    <col min="6" max="6" width="13.42578125" customWidth="1"/>
    <col min="7" max="7" width="14.140625" customWidth="1"/>
    <col min="8" max="8" width="18.5703125" customWidth="1"/>
    <col min="9" max="9" width="18.42578125" customWidth="1"/>
  </cols>
  <sheetData>
    <row r="1" spans="1:9">
      <c r="A1" s="26" t="s">
        <v>839</v>
      </c>
      <c r="B1" s="26"/>
      <c r="C1" s="26"/>
      <c r="D1" s="26"/>
      <c r="E1" s="26"/>
      <c r="F1" s="26"/>
      <c r="G1" s="26"/>
      <c r="H1" s="26"/>
      <c r="I1" s="26"/>
    </row>
    <row r="2" spans="1:9" ht="17.25" customHeight="1">
      <c r="A2" s="48" t="s">
        <v>572</v>
      </c>
      <c r="B2" s="49"/>
      <c r="C2" s="49"/>
      <c r="D2" s="49"/>
      <c r="E2" s="49"/>
      <c r="F2" s="49"/>
      <c r="G2" s="49"/>
      <c r="H2" s="49"/>
      <c r="I2" s="49"/>
    </row>
    <row r="3" spans="1:9" ht="47.25">
      <c r="A3" s="27" t="s">
        <v>4</v>
      </c>
      <c r="B3" s="27" t="s">
        <v>5</v>
      </c>
      <c r="C3" s="27" t="s">
        <v>216</v>
      </c>
      <c r="D3" s="27" t="s">
        <v>217</v>
      </c>
      <c r="E3" s="27" t="s">
        <v>218</v>
      </c>
      <c r="F3" s="27" t="s">
        <v>219</v>
      </c>
      <c r="G3" s="27" t="s">
        <v>220</v>
      </c>
      <c r="H3" s="27" t="s">
        <v>221</v>
      </c>
      <c r="I3" s="27" t="s">
        <v>222</v>
      </c>
    </row>
    <row r="4" spans="1:9" ht="15.75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</row>
    <row r="5" spans="1:9" ht="25.5">
      <c r="A5" s="31" t="s">
        <v>65</v>
      </c>
      <c r="B5" s="32" t="s">
        <v>223</v>
      </c>
      <c r="C5" s="33">
        <v>27045654</v>
      </c>
      <c r="D5" s="33">
        <v>3281182935</v>
      </c>
      <c r="E5" s="33">
        <v>153979278</v>
      </c>
      <c r="F5" s="33">
        <v>0</v>
      </c>
      <c r="G5" s="33">
        <v>76410266</v>
      </c>
      <c r="H5" s="33">
        <v>173834506</v>
      </c>
      <c r="I5" s="33">
        <v>3712452639</v>
      </c>
    </row>
    <row r="6" spans="1:9" ht="25.5">
      <c r="A6" s="28" t="s">
        <v>1</v>
      </c>
      <c r="B6" s="29" t="s">
        <v>515</v>
      </c>
      <c r="C6" s="30">
        <v>787402</v>
      </c>
      <c r="D6" s="30">
        <v>0</v>
      </c>
      <c r="E6" s="30">
        <v>0</v>
      </c>
      <c r="F6" s="30">
        <v>0</v>
      </c>
      <c r="G6" s="30">
        <v>94988347</v>
      </c>
      <c r="H6" s="30">
        <v>0</v>
      </c>
      <c r="I6" s="30">
        <v>95775749</v>
      </c>
    </row>
    <row r="7" spans="1:9">
      <c r="A7" s="28" t="s">
        <v>2</v>
      </c>
      <c r="B7" s="29" t="s">
        <v>823</v>
      </c>
      <c r="C7" s="30">
        <v>0</v>
      </c>
      <c r="D7" s="30">
        <v>0</v>
      </c>
      <c r="E7" s="30">
        <v>0</v>
      </c>
      <c r="F7" s="30">
        <v>0</v>
      </c>
      <c r="G7" s="30">
        <v>4466650</v>
      </c>
      <c r="H7" s="30">
        <v>0</v>
      </c>
      <c r="I7" s="30">
        <v>4466650</v>
      </c>
    </row>
    <row r="8" spans="1:9" ht="25.5">
      <c r="A8" s="28" t="s">
        <v>3</v>
      </c>
      <c r="B8" s="29" t="s">
        <v>824</v>
      </c>
      <c r="C8" s="30">
        <v>0</v>
      </c>
      <c r="D8" s="30">
        <v>0</v>
      </c>
      <c r="E8" s="30">
        <v>1807872</v>
      </c>
      <c r="F8" s="30">
        <v>0</v>
      </c>
      <c r="G8" s="30">
        <v>0</v>
      </c>
      <c r="H8" s="30">
        <v>0</v>
      </c>
      <c r="I8" s="30">
        <v>1807872</v>
      </c>
    </row>
    <row r="9" spans="1:9">
      <c r="A9" s="28" t="s">
        <v>71</v>
      </c>
      <c r="B9" s="29" t="s">
        <v>224</v>
      </c>
      <c r="C9" s="30">
        <v>23455673</v>
      </c>
      <c r="D9" s="30">
        <v>1761140906</v>
      </c>
      <c r="E9" s="30">
        <v>97206411</v>
      </c>
      <c r="F9" s="30">
        <v>150000</v>
      </c>
      <c r="G9" s="30">
        <v>0</v>
      </c>
      <c r="H9" s="30">
        <v>0</v>
      </c>
      <c r="I9" s="30">
        <v>1881952990</v>
      </c>
    </row>
    <row r="10" spans="1:9" ht="25.5">
      <c r="A10" s="31" t="s">
        <v>200</v>
      </c>
      <c r="B10" s="32" t="s">
        <v>225</v>
      </c>
      <c r="C10" s="33">
        <v>24243075</v>
      </c>
      <c r="D10" s="33">
        <v>1761140906</v>
      </c>
      <c r="E10" s="33">
        <v>99014283</v>
      </c>
      <c r="F10" s="33">
        <v>150000</v>
      </c>
      <c r="G10" s="33">
        <v>99454997</v>
      </c>
      <c r="H10" s="33">
        <v>0</v>
      </c>
      <c r="I10" s="33">
        <v>1984003261</v>
      </c>
    </row>
    <row r="11" spans="1:9">
      <c r="A11" s="28" t="s">
        <v>130</v>
      </c>
      <c r="B11" s="29" t="s">
        <v>516</v>
      </c>
      <c r="C11" s="30">
        <v>27045654</v>
      </c>
      <c r="D11" s="30">
        <v>1657244561</v>
      </c>
      <c r="E11" s="30">
        <v>13154562</v>
      </c>
      <c r="F11" s="30">
        <v>0</v>
      </c>
      <c r="G11" s="30">
        <v>175865263</v>
      </c>
      <c r="H11" s="30">
        <v>104704506</v>
      </c>
      <c r="I11" s="30">
        <v>1978014546</v>
      </c>
    </row>
    <row r="12" spans="1:9" ht="25.5">
      <c r="A12" s="31" t="s">
        <v>45</v>
      </c>
      <c r="B12" s="32" t="s">
        <v>517</v>
      </c>
      <c r="C12" s="33">
        <v>27045654</v>
      </c>
      <c r="D12" s="33">
        <v>1657244561</v>
      </c>
      <c r="E12" s="33">
        <v>13154562</v>
      </c>
      <c r="F12" s="33">
        <v>0</v>
      </c>
      <c r="G12" s="33">
        <v>175865263</v>
      </c>
      <c r="H12" s="33">
        <v>104704506</v>
      </c>
      <c r="I12" s="33">
        <v>1978014546</v>
      </c>
    </row>
    <row r="13" spans="1:9" ht="25.5">
      <c r="A13" s="31" t="s">
        <v>73</v>
      </c>
      <c r="B13" s="32" t="s">
        <v>226</v>
      </c>
      <c r="C13" s="33">
        <v>24243075</v>
      </c>
      <c r="D13" s="33">
        <v>3385079280</v>
      </c>
      <c r="E13" s="33">
        <v>239838999</v>
      </c>
      <c r="F13" s="33">
        <v>150000</v>
      </c>
      <c r="G13" s="33">
        <v>0</v>
      </c>
      <c r="H13" s="33">
        <v>69130000</v>
      </c>
      <c r="I13" s="33">
        <v>3718441354</v>
      </c>
    </row>
    <row r="14" spans="1:9" ht="25.5">
      <c r="A14" s="31" t="s">
        <v>204</v>
      </c>
      <c r="B14" s="32" t="s">
        <v>227</v>
      </c>
      <c r="C14" s="33">
        <v>27045654</v>
      </c>
      <c r="D14" s="33">
        <v>311890727</v>
      </c>
      <c r="E14" s="33">
        <v>87756145</v>
      </c>
      <c r="F14" s="33">
        <v>0</v>
      </c>
      <c r="G14" s="33">
        <v>0</v>
      </c>
      <c r="H14" s="33">
        <v>145851067</v>
      </c>
      <c r="I14" s="33">
        <v>572543593</v>
      </c>
    </row>
    <row r="15" spans="1:9" ht="25.5">
      <c r="A15" s="28" t="s">
        <v>75</v>
      </c>
      <c r="B15" s="29" t="s">
        <v>228</v>
      </c>
      <c r="C15" s="30">
        <v>23455673</v>
      </c>
      <c r="D15" s="30">
        <v>71307714</v>
      </c>
      <c r="E15" s="30">
        <v>53668818</v>
      </c>
      <c r="F15" s="30">
        <v>0</v>
      </c>
      <c r="G15" s="30">
        <v>0</v>
      </c>
      <c r="H15" s="30">
        <v>0</v>
      </c>
      <c r="I15" s="30">
        <v>148432205</v>
      </c>
    </row>
    <row r="16" spans="1:9" ht="25.5">
      <c r="A16" s="28" t="s">
        <v>206</v>
      </c>
      <c r="B16" s="29" t="s">
        <v>825</v>
      </c>
      <c r="C16" s="30">
        <v>27045654</v>
      </c>
      <c r="D16" s="30">
        <v>1565966</v>
      </c>
      <c r="E16" s="30">
        <v>1284936</v>
      </c>
      <c r="F16" s="30">
        <v>0</v>
      </c>
      <c r="G16" s="30">
        <v>0</v>
      </c>
      <c r="H16" s="30">
        <v>76721067</v>
      </c>
      <c r="I16" s="30">
        <v>106617623</v>
      </c>
    </row>
    <row r="17" spans="1:9" ht="25.5">
      <c r="A17" s="31" t="s">
        <v>208</v>
      </c>
      <c r="B17" s="32" t="s">
        <v>229</v>
      </c>
      <c r="C17" s="33">
        <v>23455673</v>
      </c>
      <c r="D17" s="33">
        <v>381632475</v>
      </c>
      <c r="E17" s="33">
        <v>140140027</v>
      </c>
      <c r="F17" s="33">
        <v>0</v>
      </c>
      <c r="G17" s="33">
        <v>0</v>
      </c>
      <c r="H17" s="33">
        <v>69130000</v>
      </c>
      <c r="I17" s="33">
        <v>614358175</v>
      </c>
    </row>
    <row r="18" spans="1:9" ht="25.5">
      <c r="A18" s="31" t="s">
        <v>110</v>
      </c>
      <c r="B18" s="32" t="s">
        <v>230</v>
      </c>
      <c r="C18" s="33">
        <v>23455673</v>
      </c>
      <c r="D18" s="33">
        <v>381632475</v>
      </c>
      <c r="E18" s="33">
        <v>140140027</v>
      </c>
      <c r="F18" s="33">
        <v>0</v>
      </c>
      <c r="G18" s="33">
        <v>0</v>
      </c>
      <c r="H18" s="33">
        <v>69130000</v>
      </c>
      <c r="I18" s="33">
        <v>614358175</v>
      </c>
    </row>
    <row r="19" spans="1:9" ht="25.5">
      <c r="A19" s="31" t="s">
        <v>138</v>
      </c>
      <c r="B19" s="32" t="s">
        <v>231</v>
      </c>
      <c r="C19" s="33">
        <v>787402</v>
      </c>
      <c r="D19" s="33">
        <v>3003446805</v>
      </c>
      <c r="E19" s="33">
        <v>99698972</v>
      </c>
      <c r="F19" s="33">
        <v>150000</v>
      </c>
      <c r="G19" s="33">
        <v>0</v>
      </c>
      <c r="H19" s="33">
        <v>0</v>
      </c>
      <c r="I19" s="33">
        <v>3104083179</v>
      </c>
    </row>
    <row r="20" spans="1:9" ht="25.5">
      <c r="A20" s="28" t="s">
        <v>140</v>
      </c>
      <c r="B20" s="29" t="s">
        <v>232</v>
      </c>
      <c r="C20" s="30">
        <v>23455673</v>
      </c>
      <c r="D20" s="30">
        <v>1400000</v>
      </c>
      <c r="E20" s="30">
        <v>71177864</v>
      </c>
      <c r="F20" s="30">
        <v>0</v>
      </c>
      <c r="G20" s="30">
        <v>0</v>
      </c>
      <c r="H20" s="30">
        <v>0</v>
      </c>
      <c r="I20" s="30">
        <v>96033537</v>
      </c>
    </row>
    <row r="21" spans="1:9">
      <c r="A21" s="26"/>
      <c r="B21" s="26"/>
      <c r="C21" s="26"/>
      <c r="D21" s="26"/>
      <c r="E21" s="26"/>
      <c r="F21" s="26"/>
      <c r="G21" s="26"/>
      <c r="H21" s="26"/>
      <c r="I21" s="26"/>
    </row>
    <row r="22" spans="1:9">
      <c r="A22" s="48" t="s">
        <v>573</v>
      </c>
      <c r="B22" s="49"/>
      <c r="C22" s="49"/>
      <c r="D22" s="49"/>
      <c r="E22" s="49"/>
      <c r="F22" s="49"/>
      <c r="G22" s="49"/>
      <c r="H22" s="49"/>
      <c r="I22" s="49"/>
    </row>
    <row r="23" spans="1:9" ht="47.25">
      <c r="A23" s="27" t="s">
        <v>4</v>
      </c>
      <c r="B23" s="27" t="s">
        <v>5</v>
      </c>
      <c r="C23" s="27" t="s">
        <v>216</v>
      </c>
      <c r="D23" s="27" t="s">
        <v>217</v>
      </c>
      <c r="E23" s="27" t="s">
        <v>218</v>
      </c>
      <c r="F23" s="27" t="s">
        <v>219</v>
      </c>
      <c r="G23" s="27" t="s">
        <v>220</v>
      </c>
      <c r="H23" s="27" t="s">
        <v>221</v>
      </c>
      <c r="I23" s="27" t="s">
        <v>222</v>
      </c>
    </row>
    <row r="24" spans="1:9" ht="15.75">
      <c r="A24" s="27">
        <v>1</v>
      </c>
      <c r="B24" s="27">
        <v>2</v>
      </c>
      <c r="C24" s="27">
        <v>3</v>
      </c>
      <c r="D24" s="27">
        <v>4</v>
      </c>
      <c r="E24" s="27">
        <v>5</v>
      </c>
      <c r="F24" s="27">
        <v>6</v>
      </c>
      <c r="G24" s="27">
        <v>7</v>
      </c>
      <c r="H24" s="27">
        <v>8</v>
      </c>
      <c r="I24" s="27">
        <v>9</v>
      </c>
    </row>
    <row r="25" spans="1:9" ht="25.5">
      <c r="A25" s="31" t="s">
        <v>65</v>
      </c>
      <c r="B25" s="32" t="s">
        <v>223</v>
      </c>
      <c r="C25" s="33">
        <v>745784</v>
      </c>
      <c r="D25" s="33">
        <v>0</v>
      </c>
      <c r="E25" s="33">
        <v>471670</v>
      </c>
      <c r="F25" s="33">
        <v>0</v>
      </c>
      <c r="G25" s="33">
        <v>1712157</v>
      </c>
      <c r="H25" s="33">
        <v>0</v>
      </c>
      <c r="I25" s="33">
        <v>2929611</v>
      </c>
    </row>
    <row r="26" spans="1:9" ht="25.5">
      <c r="A26" s="28" t="s">
        <v>1</v>
      </c>
      <c r="B26" s="29" t="s">
        <v>515</v>
      </c>
      <c r="C26" s="30">
        <v>0</v>
      </c>
      <c r="D26" s="30">
        <v>0</v>
      </c>
      <c r="E26" s="30">
        <v>0</v>
      </c>
      <c r="F26" s="30">
        <v>0</v>
      </c>
      <c r="G26" s="30">
        <v>185189</v>
      </c>
      <c r="H26" s="30">
        <v>0</v>
      </c>
      <c r="I26" s="30">
        <v>185189</v>
      </c>
    </row>
    <row r="27" spans="1:9">
      <c r="A27" s="28" t="s">
        <v>71</v>
      </c>
      <c r="B27" s="29" t="s">
        <v>224</v>
      </c>
      <c r="C27" s="30">
        <v>1767613</v>
      </c>
      <c r="D27" s="30">
        <v>0</v>
      </c>
      <c r="E27" s="30">
        <v>5225344</v>
      </c>
      <c r="F27" s="30">
        <v>0</v>
      </c>
      <c r="G27" s="30">
        <v>0</v>
      </c>
      <c r="H27" s="30">
        <v>0</v>
      </c>
      <c r="I27" s="30">
        <v>6992957</v>
      </c>
    </row>
    <row r="28" spans="1:9" ht="25.5">
      <c r="A28" s="31" t="s">
        <v>200</v>
      </c>
      <c r="B28" s="32" t="s">
        <v>225</v>
      </c>
      <c r="C28" s="33">
        <v>1767613</v>
      </c>
      <c r="D28" s="33">
        <v>0</v>
      </c>
      <c r="E28" s="33">
        <v>5225344</v>
      </c>
      <c r="F28" s="33">
        <v>0</v>
      </c>
      <c r="G28" s="33">
        <v>185189</v>
      </c>
      <c r="H28" s="33">
        <v>0</v>
      </c>
      <c r="I28" s="33">
        <v>7178146</v>
      </c>
    </row>
    <row r="29" spans="1:9">
      <c r="A29" s="28" t="s">
        <v>130</v>
      </c>
      <c r="B29" s="29" t="s">
        <v>516</v>
      </c>
      <c r="C29" s="30">
        <v>0</v>
      </c>
      <c r="D29" s="30">
        <v>0</v>
      </c>
      <c r="E29" s="30">
        <v>0</v>
      </c>
      <c r="F29" s="30">
        <v>0</v>
      </c>
      <c r="G29" s="30">
        <v>1897346</v>
      </c>
      <c r="H29" s="30">
        <v>0</v>
      </c>
      <c r="I29" s="30">
        <v>1897346</v>
      </c>
    </row>
    <row r="30" spans="1:9" ht="25.5">
      <c r="A30" s="31" t="s">
        <v>45</v>
      </c>
      <c r="B30" s="32" t="s">
        <v>517</v>
      </c>
      <c r="C30" s="33">
        <v>0</v>
      </c>
      <c r="D30" s="33">
        <v>0</v>
      </c>
      <c r="E30" s="33">
        <v>0</v>
      </c>
      <c r="F30" s="33">
        <v>0</v>
      </c>
      <c r="G30" s="33">
        <v>1897346</v>
      </c>
      <c r="H30" s="33">
        <v>0</v>
      </c>
      <c r="I30" s="33">
        <v>1897346</v>
      </c>
    </row>
    <row r="31" spans="1:9" ht="25.5">
      <c r="A31" s="31" t="s">
        <v>73</v>
      </c>
      <c r="B31" s="32" t="s">
        <v>226</v>
      </c>
      <c r="C31" s="33">
        <v>2513397</v>
      </c>
      <c r="D31" s="33">
        <v>0</v>
      </c>
      <c r="E31" s="33">
        <v>5697014</v>
      </c>
      <c r="F31" s="33">
        <v>0</v>
      </c>
      <c r="G31" s="33">
        <v>0</v>
      </c>
      <c r="H31" s="33">
        <v>0</v>
      </c>
      <c r="I31" s="33">
        <v>8210411</v>
      </c>
    </row>
    <row r="32" spans="1:9" ht="25.5">
      <c r="A32" s="31" t="s">
        <v>204</v>
      </c>
      <c r="B32" s="32" t="s">
        <v>227</v>
      </c>
      <c r="C32" s="33">
        <v>89235</v>
      </c>
      <c r="D32" s="33">
        <v>0</v>
      </c>
      <c r="E32" s="33">
        <v>54069</v>
      </c>
      <c r="F32" s="33">
        <v>0</v>
      </c>
      <c r="G32" s="33">
        <v>0</v>
      </c>
      <c r="H32" s="33">
        <v>0</v>
      </c>
      <c r="I32" s="33">
        <v>143304</v>
      </c>
    </row>
    <row r="33" spans="1:9" ht="25.5">
      <c r="A33" s="28" t="s">
        <v>75</v>
      </c>
      <c r="B33" s="29" t="s">
        <v>228</v>
      </c>
      <c r="C33" s="30">
        <v>2424162</v>
      </c>
      <c r="D33" s="30">
        <v>0</v>
      </c>
      <c r="E33" s="30">
        <v>5573185</v>
      </c>
      <c r="F33" s="30">
        <v>0</v>
      </c>
      <c r="G33" s="30">
        <v>0</v>
      </c>
      <c r="H33" s="30">
        <v>0</v>
      </c>
      <c r="I33" s="30">
        <v>7997347</v>
      </c>
    </row>
    <row r="34" spans="1:9" ht="25.5">
      <c r="A34" s="31" t="s">
        <v>208</v>
      </c>
      <c r="B34" s="32" t="s">
        <v>229</v>
      </c>
      <c r="C34" s="33">
        <v>2513397</v>
      </c>
      <c r="D34" s="33">
        <v>0</v>
      </c>
      <c r="E34" s="33">
        <v>5627254</v>
      </c>
      <c r="F34" s="33">
        <v>0</v>
      </c>
      <c r="G34" s="33">
        <v>0</v>
      </c>
      <c r="H34" s="33">
        <v>0</v>
      </c>
      <c r="I34" s="33">
        <v>8140651</v>
      </c>
    </row>
    <row r="35" spans="1:9" ht="25.5">
      <c r="A35" s="31" t="s">
        <v>110</v>
      </c>
      <c r="B35" s="32" t="s">
        <v>230</v>
      </c>
      <c r="C35" s="33">
        <v>2513397</v>
      </c>
      <c r="D35" s="33">
        <v>0</v>
      </c>
      <c r="E35" s="33">
        <v>5627254</v>
      </c>
      <c r="F35" s="33">
        <v>0</v>
      </c>
      <c r="G35" s="33">
        <v>0</v>
      </c>
      <c r="H35" s="33">
        <v>0</v>
      </c>
      <c r="I35" s="33">
        <v>8140651</v>
      </c>
    </row>
    <row r="36" spans="1:9" ht="25.5">
      <c r="A36" s="31" t="s">
        <v>138</v>
      </c>
      <c r="B36" s="32" t="s">
        <v>231</v>
      </c>
      <c r="C36" s="33">
        <v>0</v>
      </c>
      <c r="D36" s="33">
        <v>0</v>
      </c>
      <c r="E36" s="33">
        <v>69760</v>
      </c>
      <c r="F36" s="33">
        <v>0</v>
      </c>
      <c r="G36" s="33">
        <v>0</v>
      </c>
      <c r="H36" s="33">
        <v>0</v>
      </c>
      <c r="I36" s="33">
        <v>69760</v>
      </c>
    </row>
    <row r="37" spans="1:9" ht="25.5">
      <c r="A37" s="28" t="s">
        <v>140</v>
      </c>
      <c r="B37" s="29" t="s">
        <v>232</v>
      </c>
      <c r="C37" s="30">
        <v>2513397</v>
      </c>
      <c r="D37" s="30">
        <v>0</v>
      </c>
      <c r="E37" s="30">
        <v>5584782</v>
      </c>
      <c r="F37" s="30">
        <v>0</v>
      </c>
      <c r="G37" s="30">
        <v>0</v>
      </c>
      <c r="H37" s="30">
        <v>0</v>
      </c>
      <c r="I37" s="30">
        <v>8098179</v>
      </c>
    </row>
    <row r="38" spans="1:9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8" customHeight="1">
      <c r="A39" s="48" t="s">
        <v>574</v>
      </c>
      <c r="B39" s="49"/>
      <c r="C39" s="49"/>
      <c r="D39" s="49"/>
      <c r="E39" s="49"/>
      <c r="F39" s="49"/>
      <c r="G39" s="49"/>
      <c r="H39" s="49"/>
      <c r="I39" s="49"/>
    </row>
    <row r="40" spans="1:9" ht="47.25">
      <c r="A40" s="27" t="s">
        <v>4</v>
      </c>
      <c r="B40" s="27" t="s">
        <v>5</v>
      </c>
      <c r="C40" s="27" t="s">
        <v>216</v>
      </c>
      <c r="D40" s="27" t="s">
        <v>217</v>
      </c>
      <c r="E40" s="27" t="s">
        <v>218</v>
      </c>
      <c r="F40" s="27" t="s">
        <v>219</v>
      </c>
      <c r="G40" s="27" t="s">
        <v>220</v>
      </c>
      <c r="H40" s="27" t="s">
        <v>221</v>
      </c>
      <c r="I40" s="27" t="s">
        <v>222</v>
      </c>
    </row>
    <row r="41" spans="1:9" ht="15.75">
      <c r="A41" s="27">
        <v>1</v>
      </c>
      <c r="B41" s="27">
        <v>2</v>
      </c>
      <c r="C41" s="27">
        <v>3</v>
      </c>
      <c r="D41" s="27">
        <v>4</v>
      </c>
      <c r="E41" s="27">
        <v>5</v>
      </c>
      <c r="F41" s="27">
        <v>6</v>
      </c>
      <c r="G41" s="27">
        <v>7</v>
      </c>
      <c r="H41" s="27">
        <v>8</v>
      </c>
      <c r="I41" s="27">
        <v>9</v>
      </c>
    </row>
    <row r="42" spans="1:9" ht="25.5">
      <c r="A42" s="28" t="s">
        <v>1</v>
      </c>
      <c r="B42" s="29" t="s">
        <v>515</v>
      </c>
      <c r="C42" s="30">
        <v>0</v>
      </c>
      <c r="D42" s="30">
        <v>0</v>
      </c>
      <c r="E42" s="30">
        <v>0</v>
      </c>
      <c r="F42" s="30">
        <v>0</v>
      </c>
      <c r="G42" s="30">
        <v>109204</v>
      </c>
      <c r="H42" s="30">
        <v>0</v>
      </c>
      <c r="I42" s="30">
        <v>109204</v>
      </c>
    </row>
    <row r="43" spans="1:9">
      <c r="A43" s="28" t="s">
        <v>71</v>
      </c>
      <c r="B43" s="29" t="s">
        <v>224</v>
      </c>
      <c r="C43" s="30">
        <v>218406</v>
      </c>
      <c r="D43" s="30">
        <v>0</v>
      </c>
      <c r="E43" s="30">
        <v>10452551</v>
      </c>
      <c r="F43" s="30">
        <v>0</v>
      </c>
      <c r="G43" s="30">
        <v>0</v>
      </c>
      <c r="H43" s="30">
        <v>0</v>
      </c>
      <c r="I43" s="30">
        <v>10670957</v>
      </c>
    </row>
    <row r="44" spans="1:9" ht="25.5">
      <c r="A44" s="31" t="s">
        <v>200</v>
      </c>
      <c r="B44" s="32" t="s">
        <v>225</v>
      </c>
      <c r="C44" s="33">
        <v>218406</v>
      </c>
      <c r="D44" s="33">
        <v>0</v>
      </c>
      <c r="E44" s="33">
        <v>10452551</v>
      </c>
      <c r="F44" s="33">
        <v>0</v>
      </c>
      <c r="G44" s="33">
        <v>109204</v>
      </c>
      <c r="H44" s="33">
        <v>0</v>
      </c>
      <c r="I44" s="33">
        <v>10780161</v>
      </c>
    </row>
    <row r="45" spans="1:9">
      <c r="A45" s="28" t="s">
        <v>130</v>
      </c>
      <c r="B45" s="29" t="s">
        <v>516</v>
      </c>
      <c r="C45" s="30">
        <v>0</v>
      </c>
      <c r="D45" s="30">
        <v>0</v>
      </c>
      <c r="E45" s="30">
        <v>0</v>
      </c>
      <c r="F45" s="30">
        <v>0</v>
      </c>
      <c r="G45" s="30">
        <v>109204</v>
      </c>
      <c r="H45" s="30">
        <v>0</v>
      </c>
      <c r="I45" s="30">
        <v>109204</v>
      </c>
    </row>
    <row r="46" spans="1:9" ht="25.5">
      <c r="A46" s="31" t="s">
        <v>45</v>
      </c>
      <c r="B46" s="32" t="s">
        <v>517</v>
      </c>
      <c r="C46" s="33">
        <v>0</v>
      </c>
      <c r="D46" s="33">
        <v>0</v>
      </c>
      <c r="E46" s="33">
        <v>0</v>
      </c>
      <c r="F46" s="33">
        <v>0</v>
      </c>
      <c r="G46" s="33">
        <v>109204</v>
      </c>
      <c r="H46" s="33">
        <v>0</v>
      </c>
      <c r="I46" s="33">
        <v>109204</v>
      </c>
    </row>
    <row r="47" spans="1:9" ht="25.5">
      <c r="A47" s="31" t="s">
        <v>73</v>
      </c>
      <c r="B47" s="32" t="s">
        <v>226</v>
      </c>
      <c r="C47" s="33">
        <v>218406</v>
      </c>
      <c r="D47" s="33">
        <v>0</v>
      </c>
      <c r="E47" s="33">
        <v>10452551</v>
      </c>
      <c r="F47" s="33">
        <v>0</v>
      </c>
      <c r="G47" s="33">
        <v>0</v>
      </c>
      <c r="H47" s="33">
        <v>0</v>
      </c>
      <c r="I47" s="33">
        <v>10670957</v>
      </c>
    </row>
    <row r="48" spans="1:9" ht="25.5">
      <c r="A48" s="28" t="s">
        <v>75</v>
      </c>
      <c r="B48" s="29" t="s">
        <v>228</v>
      </c>
      <c r="C48" s="30">
        <v>218406</v>
      </c>
      <c r="D48" s="30">
        <v>0</v>
      </c>
      <c r="E48" s="30">
        <v>10044304</v>
      </c>
      <c r="F48" s="30">
        <v>0</v>
      </c>
      <c r="G48" s="30">
        <v>0</v>
      </c>
      <c r="H48" s="30">
        <v>0</v>
      </c>
      <c r="I48" s="30">
        <v>10262710</v>
      </c>
    </row>
    <row r="49" spans="1:9" ht="25.5">
      <c r="A49" s="31" t="s">
        <v>208</v>
      </c>
      <c r="B49" s="32" t="s">
        <v>229</v>
      </c>
      <c r="C49" s="33">
        <v>218406</v>
      </c>
      <c r="D49" s="33">
        <v>0</v>
      </c>
      <c r="E49" s="33">
        <v>10044304</v>
      </c>
      <c r="F49" s="33">
        <v>0</v>
      </c>
      <c r="G49" s="33">
        <v>0</v>
      </c>
      <c r="H49" s="33">
        <v>0</v>
      </c>
      <c r="I49" s="33">
        <v>10262710</v>
      </c>
    </row>
    <row r="50" spans="1:9" ht="25.5">
      <c r="A50" s="31" t="s">
        <v>110</v>
      </c>
      <c r="B50" s="32" t="s">
        <v>230</v>
      </c>
      <c r="C50" s="33">
        <v>218406</v>
      </c>
      <c r="D50" s="33">
        <v>0</v>
      </c>
      <c r="E50" s="33">
        <v>10044304</v>
      </c>
      <c r="F50" s="33">
        <v>0</v>
      </c>
      <c r="G50" s="33">
        <v>0</v>
      </c>
      <c r="H50" s="33">
        <v>0</v>
      </c>
      <c r="I50" s="33">
        <v>10262710</v>
      </c>
    </row>
    <row r="51" spans="1:9" ht="25.5">
      <c r="A51" s="31" t="s">
        <v>138</v>
      </c>
      <c r="B51" s="32" t="s">
        <v>231</v>
      </c>
      <c r="C51" s="33">
        <v>0</v>
      </c>
      <c r="D51" s="33">
        <v>0</v>
      </c>
      <c r="E51" s="33">
        <v>408247</v>
      </c>
      <c r="F51" s="33">
        <v>0</v>
      </c>
      <c r="G51" s="33">
        <v>0</v>
      </c>
      <c r="H51" s="33">
        <v>0</v>
      </c>
      <c r="I51" s="33">
        <v>408247</v>
      </c>
    </row>
    <row r="52" spans="1:9" ht="25.5">
      <c r="A52" s="28" t="s">
        <v>140</v>
      </c>
      <c r="B52" s="29" t="s">
        <v>232</v>
      </c>
      <c r="C52" s="30">
        <v>218406</v>
      </c>
      <c r="D52" s="30">
        <v>0</v>
      </c>
      <c r="E52" s="30">
        <v>7549613</v>
      </c>
      <c r="F52" s="30">
        <v>0</v>
      </c>
      <c r="G52" s="30">
        <v>0</v>
      </c>
      <c r="H52" s="30">
        <v>0</v>
      </c>
      <c r="I52" s="30">
        <v>7768019</v>
      </c>
    </row>
  </sheetData>
  <mergeCells count="3">
    <mergeCell ref="A2:I2"/>
    <mergeCell ref="A22:I22"/>
    <mergeCell ref="A39:I39"/>
  </mergeCells>
  <pageMargins left="0.7" right="0.7" top="0.75" bottom="0.75" header="0.3" footer="0.3"/>
  <pageSetup paperSize="9" scale="87" orientation="landscape" r:id="rId1"/>
  <rowBreaks count="2" manualBreakCount="2">
    <brk id="21" max="16383" man="1"/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Kiad</vt:lpstr>
      <vt:lpstr>Bev</vt:lpstr>
      <vt:lpstr>K-cofog</vt:lpstr>
      <vt:lpstr>B-cofog</vt:lpstr>
      <vt:lpstr>Maradvány</vt:lpstr>
      <vt:lpstr>Mérleg</vt:lpstr>
      <vt:lpstr>EK</vt:lpstr>
      <vt:lpstr>ÉV</vt:lpstr>
      <vt:lpstr>TE Állomány</vt:lpstr>
      <vt:lpstr>Vagyon</vt:lpstr>
      <vt:lpstr>Pénzeszközök</vt:lpstr>
      <vt:lpstr>Konsz K</vt:lpstr>
      <vt:lpstr>Konsz B</vt:lpstr>
      <vt:lpstr>Konsz Mérleg</vt:lpstr>
      <vt:lpstr>Konsz 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repar</cp:lastModifiedBy>
  <cp:lastPrinted>2018-05-28T05:58:19Z</cp:lastPrinted>
  <dcterms:created xsi:type="dcterms:W3CDTF">2010-05-29T08:47:41Z</dcterms:created>
  <dcterms:modified xsi:type="dcterms:W3CDTF">2018-06-04T13:16:22Z</dcterms:modified>
</cp:coreProperties>
</file>