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380" yWindow="720" windowWidth="13260" windowHeight="6285"/>
  </bookViews>
  <sheets>
    <sheet name="Önkormányzat összesen " sheetId="1" r:id="rId1"/>
    <sheet name="Önkormányzat" sheetId="2" state="hidden" r:id="rId2"/>
    <sheet name="Közös Önk Hivatal" sheetId="3" state="hidden" r:id="rId3"/>
    <sheet name="VGI" sheetId="5" state="hidden" r:id="rId4"/>
    <sheet name="Almádi Magocskák Óvoda" sheetId="6" state="hidden" r:id="rId5"/>
    <sheet name="PKKK" sheetId="7" state="hidden" r:id="rId6"/>
  </sheets>
  <definedNames>
    <definedName name="_xlnm.Print_Area" localSheetId="2">'Közös Önk Hivatal'!$A$1:$E$79</definedName>
  </definedNames>
  <calcPr calcId="125725"/>
</workbook>
</file>

<file path=xl/calcChain.xml><?xml version="1.0" encoding="utf-8"?>
<calcChain xmlns="http://schemas.openxmlformats.org/spreadsheetml/2006/main">
  <c r="E78" i="2"/>
  <c r="E77"/>
  <c r="D76"/>
  <c r="D79"/>
  <c r="D79" i="1"/>
  <c r="C76" i="2"/>
  <c r="B76"/>
  <c r="E75"/>
  <c r="E75" i="1"/>
  <c r="E74" i="2"/>
  <c r="E74" i="1"/>
  <c r="E73" i="2"/>
  <c r="E72"/>
  <c r="E71"/>
  <c r="E70"/>
  <c r="E76"/>
  <c r="D69"/>
  <c r="C69"/>
  <c r="C79"/>
  <c r="C79" i="1"/>
  <c r="B69" i="2"/>
  <c r="B69" i="1"/>
  <c r="E68" i="2"/>
  <c r="E67"/>
  <c r="E66"/>
  <c r="E65"/>
  <c r="E65" i="1"/>
  <c r="E64" i="2"/>
  <c r="E63"/>
  <c r="E62"/>
  <c r="E62" i="1"/>
  <c r="E61" i="2"/>
  <c r="E61" i="1"/>
  <c r="E60" i="2"/>
  <c r="E59"/>
  <c r="E58"/>
  <c r="E57"/>
  <c r="E57" i="1"/>
  <c r="E56" i="2"/>
  <c r="E55"/>
  <c r="E54"/>
  <c r="E53"/>
  <c r="E52"/>
  <c r="E51"/>
  <c r="E69"/>
  <c r="E69" i="1"/>
  <c r="D44" i="2"/>
  <c r="D44" i="1"/>
  <c r="E43" i="2"/>
  <c r="E42"/>
  <c r="E42" i="1"/>
  <c r="D41" i="2"/>
  <c r="C41"/>
  <c r="B41"/>
  <c r="B41" i="1"/>
  <c r="E40" i="2"/>
  <c r="E39"/>
  <c r="E38"/>
  <c r="E37"/>
  <c r="E37" i="1"/>
  <c r="E36" i="2"/>
  <c r="E35"/>
  <c r="E34"/>
  <c r="E34" i="1"/>
  <c r="E33" i="2"/>
  <c r="E41"/>
  <c r="E41" i="1"/>
  <c r="D32" i="2"/>
  <c r="C32"/>
  <c r="C44"/>
  <c r="C44" i="1"/>
  <c r="B32" i="2"/>
  <c r="B44"/>
  <c r="B44" i="1"/>
  <c r="E31" i="2"/>
  <c r="E30"/>
  <c r="E29"/>
  <c r="E28"/>
  <c r="E28" i="1"/>
  <c r="E27" i="2"/>
  <c r="E26"/>
  <c r="E25"/>
  <c r="E25" i="1"/>
  <c r="E24" i="2"/>
  <c r="E24" i="1"/>
  <c r="E23" i="2"/>
  <c r="E22"/>
  <c r="E21"/>
  <c r="E20"/>
  <c r="E19"/>
  <c r="E18"/>
  <c r="E17"/>
  <c r="E17" i="1"/>
  <c r="E16" i="2"/>
  <c r="E16" i="1"/>
  <c r="E15" i="2"/>
  <c r="E14"/>
  <c r="E13"/>
  <c r="E13" i="1"/>
  <c r="E12" i="2"/>
  <c r="E12" i="1"/>
  <c r="E11" i="2"/>
  <c r="E10"/>
  <c r="E9"/>
  <c r="E32"/>
  <c r="E78" i="1"/>
  <c r="E77"/>
  <c r="E73"/>
  <c r="D69"/>
  <c r="E68"/>
  <c r="E64"/>
  <c r="E63"/>
  <c r="E60"/>
  <c r="E59"/>
  <c r="E56"/>
  <c r="E55"/>
  <c r="E51"/>
  <c r="D41"/>
  <c r="E30"/>
  <c r="E27"/>
  <c r="E26"/>
  <c r="E22"/>
  <c r="E18"/>
  <c r="E15"/>
  <c r="E14"/>
  <c r="E78" i="3"/>
  <c r="E77"/>
  <c r="D76"/>
  <c r="D79"/>
  <c r="C76"/>
  <c r="B76"/>
  <c r="E75"/>
  <c r="E74"/>
  <c r="E73"/>
  <c r="E72"/>
  <c r="E71"/>
  <c r="E70"/>
  <c r="E76"/>
  <c r="D69"/>
  <c r="C69"/>
  <c r="C79"/>
  <c r="B69"/>
  <c r="B7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69"/>
  <c r="D44"/>
  <c r="E43"/>
  <c r="E42"/>
  <c r="D41"/>
  <c r="C41"/>
  <c r="B41"/>
  <c r="E40"/>
  <c r="E39"/>
  <c r="E38"/>
  <c r="E37"/>
  <c r="E36"/>
  <c r="E35"/>
  <c r="E34"/>
  <c r="E33"/>
  <c r="E41"/>
  <c r="D32"/>
  <c r="C32"/>
  <c r="C44"/>
  <c r="B32"/>
  <c r="B44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32"/>
  <c r="E44"/>
  <c r="E71" i="1"/>
  <c r="E78" i="5"/>
  <c r="E77"/>
  <c r="D76"/>
  <c r="C76"/>
  <c r="B76"/>
  <c r="E75"/>
  <c r="E74"/>
  <c r="E73"/>
  <c r="E72"/>
  <c r="E71"/>
  <c r="E70"/>
  <c r="E76"/>
  <c r="D69"/>
  <c r="D79"/>
  <c r="C69"/>
  <c r="B69"/>
  <c r="B7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69"/>
  <c r="E79"/>
  <c r="D44"/>
  <c r="E43"/>
  <c r="E42"/>
  <c r="D41"/>
  <c r="C41"/>
  <c r="B41"/>
  <c r="E40"/>
  <c r="E39"/>
  <c r="E38"/>
  <c r="E37"/>
  <c r="E36"/>
  <c r="E35"/>
  <c r="E34"/>
  <c r="E33"/>
  <c r="E41"/>
  <c r="D32"/>
  <c r="C32"/>
  <c r="C44"/>
  <c r="B32"/>
  <c r="B44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32"/>
  <c r="E44"/>
  <c r="E78" i="6"/>
  <c r="E77"/>
  <c r="D76"/>
  <c r="C76"/>
  <c r="B76"/>
  <c r="E75"/>
  <c r="E74"/>
  <c r="E73"/>
  <c r="E72"/>
  <c r="E71"/>
  <c r="E70"/>
  <c r="E76"/>
  <c r="D69"/>
  <c r="D79"/>
  <c r="C69"/>
  <c r="C79"/>
  <c r="B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69"/>
  <c r="E79"/>
  <c r="D44"/>
  <c r="E43"/>
  <c r="E42"/>
  <c r="D41"/>
  <c r="C41"/>
  <c r="B41"/>
  <c r="E40"/>
  <c r="E39"/>
  <c r="E38"/>
  <c r="E37"/>
  <c r="E36"/>
  <c r="E35"/>
  <c r="E34"/>
  <c r="E33"/>
  <c r="E41"/>
  <c r="D32"/>
  <c r="C32"/>
  <c r="C44"/>
  <c r="B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32"/>
  <c r="E44"/>
  <c r="E78" i="7"/>
  <c r="E77"/>
  <c r="D76"/>
  <c r="C76"/>
  <c r="B76"/>
  <c r="E75"/>
  <c r="E74"/>
  <c r="E73"/>
  <c r="E72"/>
  <c r="E72" i="1"/>
  <c r="E71" i="7"/>
  <c r="E70"/>
  <c r="E76"/>
  <c r="D69"/>
  <c r="D79"/>
  <c r="C69"/>
  <c r="C79"/>
  <c r="B69"/>
  <c r="B79"/>
  <c r="E68"/>
  <c r="E67"/>
  <c r="E67" i="1"/>
  <c r="E66" i="7"/>
  <c r="E65"/>
  <c r="E64"/>
  <c r="E63"/>
  <c r="E62"/>
  <c r="D61"/>
  <c r="D61" i="1"/>
  <c r="E60" i="7"/>
  <c r="E59"/>
  <c r="E58"/>
  <c r="E57"/>
  <c r="E56"/>
  <c r="E55"/>
  <c r="E54"/>
  <c r="E53"/>
  <c r="E52"/>
  <c r="E52" i="1"/>
  <c r="E51" i="7"/>
  <c r="C44"/>
  <c r="C41"/>
  <c r="B41"/>
  <c r="D40"/>
  <c r="D41"/>
  <c r="E39"/>
  <c r="E39" i="1"/>
  <c r="E38" i="7"/>
  <c r="E37"/>
  <c r="E36"/>
  <c r="E36" i="1"/>
  <c r="E35" i="7"/>
  <c r="E34"/>
  <c r="E33"/>
  <c r="D32"/>
  <c r="D44"/>
  <c r="C32"/>
  <c r="B32"/>
  <c r="B44"/>
  <c r="E31"/>
  <c r="E31" i="1"/>
  <c r="E30" i="7"/>
  <c r="E29"/>
  <c r="E28"/>
  <c r="E27"/>
  <c r="E26"/>
  <c r="E25"/>
  <c r="E24"/>
  <c r="E23"/>
  <c r="E23" i="1"/>
  <c r="E22" i="7"/>
  <c r="E21"/>
  <c r="E20"/>
  <c r="E19"/>
  <c r="E18"/>
  <c r="E17"/>
  <c r="E16"/>
  <c r="E15"/>
  <c r="E14"/>
  <c r="E13"/>
  <c r="E12"/>
  <c r="E11"/>
  <c r="E10"/>
  <c r="E10" i="1"/>
  <c r="E9" i="7"/>
  <c r="C76" i="1"/>
  <c r="D39"/>
  <c r="D52"/>
  <c r="C34"/>
  <c r="B78"/>
  <c r="B77"/>
  <c r="B75"/>
  <c r="B74"/>
  <c r="B73"/>
  <c r="B72"/>
  <c r="B71"/>
  <c r="B70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43"/>
  <c r="B42"/>
  <c r="B40"/>
  <c r="B39"/>
  <c r="B38"/>
  <c r="B37"/>
  <c r="B36"/>
  <c r="B35"/>
  <c r="B34"/>
  <c r="B33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D78"/>
  <c r="C78"/>
  <c r="D77"/>
  <c r="C77"/>
  <c r="C75"/>
  <c r="C74"/>
  <c r="D73"/>
  <c r="C73"/>
  <c r="D72"/>
  <c r="C72"/>
  <c r="D71"/>
  <c r="C71"/>
  <c r="D70"/>
  <c r="C70"/>
  <c r="D68"/>
  <c r="C68"/>
  <c r="D67"/>
  <c r="C67"/>
  <c r="D66"/>
  <c r="C66"/>
  <c r="D65"/>
  <c r="C65"/>
  <c r="D64"/>
  <c r="C64"/>
  <c r="D63"/>
  <c r="C63"/>
  <c r="D62"/>
  <c r="C62"/>
  <c r="C61"/>
  <c r="D60"/>
  <c r="C60"/>
  <c r="D59"/>
  <c r="C59"/>
  <c r="D58"/>
  <c r="C58"/>
  <c r="D57"/>
  <c r="C57"/>
  <c r="D56"/>
  <c r="C56"/>
  <c r="D55"/>
  <c r="C55"/>
  <c r="D54"/>
  <c r="C54"/>
  <c r="D53"/>
  <c r="C52"/>
  <c r="D51"/>
  <c r="C51"/>
  <c r="D43"/>
  <c r="C43"/>
  <c r="D42"/>
  <c r="C42"/>
  <c r="C40"/>
  <c r="C39"/>
  <c r="D38"/>
  <c r="C38"/>
  <c r="D37"/>
  <c r="C37"/>
  <c r="D36"/>
  <c r="C36"/>
  <c r="D35"/>
  <c r="C35"/>
  <c r="D34"/>
  <c r="D33"/>
  <c r="C33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B9"/>
  <c r="C53"/>
  <c r="D74"/>
  <c r="D40"/>
  <c r="D75"/>
  <c r="E11"/>
  <c r="E19"/>
  <c r="E66"/>
  <c r="E79" i="3"/>
  <c r="E20" i="1"/>
  <c r="E54"/>
  <c r="E58"/>
  <c r="E38"/>
  <c r="C69"/>
  <c r="E21"/>
  <c r="E29"/>
  <c r="C79" i="5"/>
  <c r="D76" i="1"/>
  <c r="E43"/>
  <c r="B79" i="6"/>
  <c r="E33" i="1"/>
  <c r="B44" i="6"/>
  <c r="C41" i="1"/>
  <c r="E53"/>
  <c r="E32" i="7"/>
  <c r="E69"/>
  <c r="E40"/>
  <c r="E40" i="1"/>
  <c r="E61" i="7"/>
  <c r="E79"/>
  <c r="E44"/>
  <c r="E41"/>
  <c r="D32" i="1"/>
  <c r="E35"/>
  <c r="B76"/>
  <c r="E44" i="2"/>
  <c r="E44" i="1"/>
  <c r="E32"/>
  <c r="E79" i="2"/>
  <c r="E79" i="1"/>
  <c r="E76"/>
  <c r="E70"/>
  <c r="B32"/>
  <c r="B79" i="2"/>
  <c r="B79" i="1"/>
  <c r="C32"/>
  <c r="E9"/>
</calcChain>
</file>

<file path=xl/sharedStrings.xml><?xml version="1.0" encoding="utf-8"?>
<sst xmlns="http://schemas.openxmlformats.org/spreadsheetml/2006/main" count="522" uniqueCount="88">
  <si>
    <t>Alcím:</t>
  </si>
  <si>
    <t>Kiemelt előirányzat</t>
  </si>
  <si>
    <t>Költségvetési bevételek</t>
  </si>
  <si>
    <t>Bevételi előirányzatok összesen:</t>
  </si>
  <si>
    <t>Kiadási előirányzat összesen:</t>
  </si>
  <si>
    <t>Felújítások</t>
  </si>
  <si>
    <t>Beruházások</t>
  </si>
  <si>
    <t>Tartalékok</t>
  </si>
  <si>
    <t>Hosszú lejáratú hitelek törlesztése</t>
  </si>
  <si>
    <t>Munkáltatót terhelő jár. és szoc. hj. adó</t>
  </si>
  <si>
    <t xml:space="preserve">Intézményfinanszírozás kiadásai működési </t>
  </si>
  <si>
    <t xml:space="preserve">Intézményfinanszírozás kiadásai felhalmozási </t>
  </si>
  <si>
    <t xml:space="preserve">Cím: </t>
  </si>
  <si>
    <t>Személyi juttatás</t>
  </si>
  <si>
    <t>Cím: Önkormányzat</t>
  </si>
  <si>
    <t>Záró pénzeszköz</t>
  </si>
  <si>
    <t>eredeti ei.</t>
  </si>
  <si>
    <t>Cím: Közös Önkormányzati Hivatal</t>
  </si>
  <si>
    <t>Működési célú átvett pénzeszközök</t>
  </si>
  <si>
    <t>Egyéb közhatalmi bevételek</t>
  </si>
  <si>
    <t>Finanszírozási bevételek összesen</t>
  </si>
  <si>
    <t>Ellátottak pénzbeni juttatásai</t>
  </si>
  <si>
    <t>Költségvetési kiadások</t>
  </si>
  <si>
    <t>Forgatási célő értékpapír vásárlása</t>
  </si>
  <si>
    <t>Finanszírozási kiadások összesen</t>
  </si>
  <si>
    <t>Önkormányzat működési támogatásai</t>
  </si>
  <si>
    <t>Elvonások és befizetések bevételei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</si>
  <si>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</si>
  <si>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</si>
  <si>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</si>
  <si>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</si>
  <si>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</si>
  <si>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</si>
  <si>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</si>
  <si>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</si>
  <si>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</si>
  <si>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</si>
  <si>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</si>
  <si>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</si>
  <si>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</si>
  <si>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</si>
  <si>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</si>
  <si>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</si>
  <si>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Irányító szervtől kapott támogatás működési</t>
  </si>
  <si>
    <t>Irányító szervtől kapott támogatás felhalmozási</t>
  </si>
  <si>
    <t>Dologi kiadások</t>
  </si>
  <si>
    <t>Elvonások és befizetések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</si>
  <si>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</si>
  <si>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</si>
  <si>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</si>
  <si>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</si>
  <si>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</si>
  <si>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</si>
  <si>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Egyéb felh.célú támogatások ÁH-n belülre</t>
  </si>
  <si>
    <t>Felh.célú visszatérítendő támogatások törl.Á H-n kívülre</t>
  </si>
  <si>
    <t>Egyéb felh.célú támogatások ÁH-n kívülre</t>
  </si>
  <si>
    <t>Felhalmozási célú visszatérítendő támog., kölcsönök visszatérülése ÁH-on kívülről</t>
  </si>
  <si>
    <t>Egyéb felhalmozási célú átvett pénzeszközök</t>
  </si>
  <si>
    <t>Felh.célú visszatérítendő tám. kölcs. nyújtása ÁH-n kivülre</t>
  </si>
  <si>
    <t>Felh.célú visszatérítendő tám. kölcs. nyújtása ÁH-n kívülre</t>
  </si>
  <si>
    <t>Egyéb működési bevételek</t>
  </si>
  <si>
    <t xml:space="preserve">Cím: Balatonalmádi Városgondnokság és gazdálkodási körébe tartozó intézmények </t>
  </si>
  <si>
    <t>Készletértékesítés ellenértéke</t>
  </si>
  <si>
    <t>Betétfeloldás</t>
  </si>
  <si>
    <t>Betétlekötés</t>
  </si>
  <si>
    <t>Államháztartáson belüli megelőlegezések visszafizetése</t>
  </si>
  <si>
    <t>Egyéb sajátos forrásoldali elszámolások, kötelezettség jellegű sajátos elszámolások</t>
  </si>
  <si>
    <t>Egyéb sajátos eszközoldali elszámolások, követelés jellegű sajátos elszámolások</t>
  </si>
  <si>
    <t>Előző évi maradvány igénybevétel működési</t>
  </si>
  <si>
    <t>Előző évi maradvány igénybevétel felhalmozási</t>
  </si>
  <si>
    <t>Előző évi maradvány igénybevétel finanszírozási</t>
  </si>
  <si>
    <t>Államháztartáson belüli megelőlegezések</t>
  </si>
  <si>
    <t xml:space="preserve">Előző évi maradvány igénybevétel finanszírozási </t>
  </si>
  <si>
    <t>Alcím: Pannónia Kultúrális Központ és Könyvtár</t>
  </si>
  <si>
    <t>2016.évi</t>
  </si>
  <si>
    <t>Korrigált nyitó pénzeszköz</t>
  </si>
  <si>
    <t xml:space="preserve">2016. évi </t>
  </si>
  <si>
    <t>Belföldi értékpapírok kiadásai</t>
  </si>
  <si>
    <t>Alcím: Balatonalmádi Vársgondnokság</t>
  </si>
  <si>
    <t>Bevételi előirányzatok Ft-ban</t>
  </si>
  <si>
    <t>Kiadási előirányzatok Ft-ban</t>
  </si>
  <si>
    <t>Alcím: Almádi Magocskák Óvoda</t>
  </si>
  <si>
    <t>Módósítási</t>
  </si>
  <si>
    <t>javaslat</t>
  </si>
  <si>
    <t>Kötelezettség jellegű sajátos elszámolások</t>
  </si>
  <si>
    <t>Módosítási</t>
  </si>
  <si>
    <t>mód.ei.VIII.31.</t>
  </si>
  <si>
    <t>mód. ei. XI.30.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</si>
</sst>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0" xfId="0" applyFont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3" fontId="0" fillId="0" borderId="0" xfId="0" applyNumberFormat="1" applyBorder="1"/>
    <xf numFmtId="3" fontId="1" fillId="0" borderId="0" xfId="0" applyNumberFormat="1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1" xfId="0" applyNumberFormat="1" applyFont="1" applyFill="1" applyBorder="1"/>
    <xf numFmtId="3" fontId="1" fillId="0" borderId="3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0" fontId="0" fillId="0" borderId="0" xfId="0" applyFill="1"/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4" xfId="0" applyFont="1" applyBorder="1"/>
    <xf numFmtId="3" fontId="1" fillId="0" borderId="1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5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0" fillId="0" borderId="1" xfId="0" applyFill="1" applyBorder="1"/>
    <xf numFmtId="3" fontId="0" fillId="0" borderId="1" xfId="0" applyNumberForma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4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3" fontId="0" fillId="0" borderId="1" xfId="0" applyNumberFormat="1" applyBorder="1"/>
    <xf numFmtId="3" fontId="1" fillId="0" borderId="4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5" xfId="0" applyBorder="1"/>
    <xf numFmtId="3" fontId="2" fillId="0" borderId="5" xfId="0" applyNumberFormat="1" applyFont="1" applyFill="1" applyBorder="1"/>
    <xf numFmtId="3" fontId="0" fillId="0" borderId="0" xfId="0" applyNumberFormat="1"/>
    <xf numFmtId="3" fontId="2" fillId="0" borderId="5" xfId="0" applyNumberFormat="1" applyFont="1" applyBorder="1"/>
    <xf numFmtId="0" fontId="0" fillId="0" borderId="0" xfId="0" applyBorder="1"/>
    <xf numFmtId="0" fontId="3" fillId="0" borderId="0" xfId="0" applyFont="1" applyBorder="1"/>
    <xf numFmtId="3" fontId="0" fillId="0" borderId="0" xfId="0" applyNumberFormat="1" applyAlignment="1"/>
    <xf numFmtId="0" fontId="2" fillId="0" borderId="4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5" xfId="0" applyFont="1" applyFill="1" applyBorder="1"/>
    <xf numFmtId="3" fontId="1" fillId="0" borderId="3" xfId="0" applyNumberFormat="1" applyFont="1" applyFill="1" applyBorder="1"/>
    <xf numFmtId="0" fontId="0" fillId="0" borderId="4" xfId="0" applyFill="1" applyBorder="1"/>
    <xf numFmtId="3" fontId="0" fillId="0" borderId="0" xfId="0" applyNumberFormat="1" applyFill="1" applyBorder="1"/>
    <xf numFmtId="3" fontId="1" fillId="0" borderId="9" xfId="0" applyNumberFormat="1" applyFont="1" applyBorder="1"/>
    <xf numFmtId="3" fontId="1" fillId="0" borderId="4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tabSelected="1" zoomScaleNormal="100" zoomScaleSheetLayoutView="100" workbookViewId="0">
      <pane ySplit="8" topLeftCell="A9" activePane="bottomLeft" state="frozen"/>
      <selection pane="bottomLeft" activeCell="A15" sqref="A15"/>
    </sheetView>
  </sheetViews>
  <sheetFormatPr defaultRowHeight="12.75"/>
  <cols>
    <col min="1" max="1" width="50.140625" customWidth="1"/>
    <col min="2" max="5" width="20.140625" customWidth="1"/>
    <col min="7" max="7" width="12.7109375" bestFit="1" customWidth="1"/>
  </cols>
  <sheetData>
    <row r="1" spans="1:5">
      <c r="A1" s="1"/>
      <c r="B1" s="1"/>
      <c r="C1" s="1"/>
      <c r="D1" s="1"/>
      <c r="E1" s="1"/>
    </row>
    <row r="2" spans="1:5">
      <c r="A2" s="2" t="s">
        <v>12</v>
      </c>
    </row>
    <row r="3" spans="1:5">
      <c r="A3" s="2" t="s">
        <v>0</v>
      </c>
    </row>
    <row r="6" spans="1:5">
      <c r="A6" s="33" t="s">
        <v>79</v>
      </c>
      <c r="B6" s="15"/>
      <c r="C6" s="15"/>
      <c r="D6" s="15"/>
      <c r="E6" s="15"/>
    </row>
    <row r="7" spans="1:5">
      <c r="A7" s="30"/>
      <c r="B7" s="28" t="s">
        <v>74</v>
      </c>
      <c r="C7" s="28" t="s">
        <v>74</v>
      </c>
      <c r="D7" s="28" t="s">
        <v>82</v>
      </c>
      <c r="E7" s="28" t="s">
        <v>76</v>
      </c>
    </row>
    <row r="8" spans="1:5">
      <c r="A8" s="31" t="s">
        <v>1</v>
      </c>
      <c r="B8" s="29" t="s">
        <v>16</v>
      </c>
      <c r="C8" s="29" t="s">
        <v>86</v>
      </c>
      <c r="D8" s="29" t="s">
        <v>83</v>
      </c>
      <c r="E8" s="29" t="s">
        <v>87</v>
      </c>
    </row>
    <row r="9" spans="1:5">
      <c r="A9" s="7" t="s">
        <v>25</v>
      </c>
      <c r="B9" s="32">
        <f>Önkormányzat!B9+'Közös Önk Hivatal'!B9+VGI!B9+'Almádi Magocskák Óvoda'!B9+PKKK!B9</f>
        <v>679003860</v>
      </c>
      <c r="C9" s="32">
        <f>Önkormányzat!C9+'Közös Önk Hivatal'!C9+VGI!C9+'Almádi Magocskák Óvoda'!C9+PKKK!C9</f>
        <v>751838100</v>
      </c>
      <c r="D9" s="32">
        <f>Önkormányzat!D9+'Közös Önk Hivatal'!D9+VGI!D9+'Almádi Magocskák Óvoda'!D9+PKKK!D9</f>
        <v>4409581</v>
      </c>
      <c r="E9" s="32">
        <f>Önkormányzat!E9+'Közös Önk Hivatal'!E9+VGI!E9+'Almádi Magocskák Óvoda'!E9+PKKK!E9</f>
        <v>756247681</v>
      </c>
    </row>
    <row r="10" spans="1:5">
      <c r="A10" s="24" t="s">
        <v>26</v>
      </c>
      <c r="B10" s="20">
        <f>Önkormányzat!B10+'Közös Önk Hivatal'!B10+VGI!B10+'Almádi Magocskák Óvoda'!B10+PKKK!B10</f>
        <v>0</v>
      </c>
      <c r="C10" s="20">
        <f>Önkormányzat!C10+'Közös Önk Hivatal'!C10+VGI!C10+'Almádi Magocskák Óvoda'!C10+PKKK!C10</f>
        <v>0</v>
      </c>
      <c r="D10" s="20">
        <f>Önkormányzat!D10+'Közös Önk Hivatal'!D10+VGI!D10+'Almádi Magocskák Óvoda'!D10+PKKK!D10</f>
        <v>0</v>
      </c>
      <c r="E10" s="32">
        <f>Önkormányzat!E10+'Közös Önk Hivatal'!E10+VGI!E10+'Almádi Magocskák Óvoda'!E10+PKKK!E10</f>
        <v>0</v>
      </c>
    </row>
    <row r="11" spans="1:5" ht="25.5">
      <c r="A11" s="24" t="s">
        <v>27</v>
      </c>
      <c r="B11" s="20">
        <f>Önkormányzat!B11+'Közös Önk Hivatal'!B11+VGI!B11+'Almádi Magocskák Óvoda'!B11+PKKK!B11</f>
        <v>0</v>
      </c>
      <c r="C11" s="20">
        <f>Önkormányzat!C11+'Közös Önk Hivatal'!C11+VGI!C11+'Almádi Magocskák Óvoda'!C11+PKKK!C11</f>
        <v>0</v>
      </c>
      <c r="D11" s="20">
        <f>Önkormányzat!D11+'Közös Önk Hivatal'!D11+VGI!D11+'Almádi Magocskák Óvoda'!D11+PKKK!D11</f>
        <v>0</v>
      </c>
      <c r="E11" s="32">
        <f>Önkormányzat!E11+'Közös Önk Hivatal'!E11+VGI!E11+'Almádi Magocskák Óvoda'!E11+PKKK!E11</f>
        <v>0</v>
      </c>
    </row>
    <row r="12" spans="1:5" ht="25.5">
      <c r="A12" s="24" t="s">
        <v>28</v>
      </c>
      <c r="B12" s="20">
        <f>Önkormányzat!B12+'Közös Önk Hivatal'!B12+VGI!B12+'Almádi Magocskák Óvoda'!B12+PKKK!B12</f>
        <v>0</v>
      </c>
      <c r="C12" s="20">
        <f>Önkormányzat!C12+'Közös Önk Hivatal'!C12+VGI!C12+'Almádi Magocskák Óvoda'!C12+PKKK!C12</f>
        <v>0</v>
      </c>
      <c r="D12" s="20">
        <f>Önkormányzat!D12+'Közös Önk Hivatal'!D12+VGI!D12+'Almádi Magocskák Óvoda'!D12+PKKK!D12</f>
        <v>0</v>
      </c>
      <c r="E12" s="32">
        <f>Önkormányzat!E12+'Közös Önk Hivatal'!E12+VGI!E12+'Almádi Magocskák Óvoda'!E12+PKKK!E12</f>
        <v>0</v>
      </c>
    </row>
    <row r="13" spans="1:5">
      <c r="A13" s="7" t="s">
        <v>29</v>
      </c>
      <c r="B13" s="20">
        <f>Önkormányzat!B13+'Közös Önk Hivatal'!B13+VGI!B13+'Almádi Magocskák Óvoda'!B13+PKKK!B13</f>
        <v>52403000</v>
      </c>
      <c r="C13" s="20">
        <f>Önkormányzat!C13+'Közös Önk Hivatal'!C13+VGI!C13+'Almádi Magocskák Óvoda'!C13+PKKK!C13</f>
        <v>42993561</v>
      </c>
      <c r="D13" s="20">
        <f>Önkormányzat!D13+'Közös Önk Hivatal'!D13+VGI!D13+'Almádi Magocskák Óvoda'!D13+PKKK!D13</f>
        <v>-3956452</v>
      </c>
      <c r="E13" s="32">
        <f>Önkormányzat!E13+'Közös Önk Hivatal'!E13+VGI!E13+'Almádi Magocskák Óvoda'!E13+PKKK!E13</f>
        <v>39037109</v>
      </c>
    </row>
    <row r="14" spans="1:5">
      <c r="A14" s="7" t="s">
        <v>30</v>
      </c>
      <c r="B14" s="20">
        <f>Önkormányzat!B14+'Közös Önk Hivatal'!B14+VGI!B14+'Almádi Magocskák Óvoda'!B14+PKKK!B14</f>
        <v>0</v>
      </c>
      <c r="C14" s="20">
        <f>Önkormányzat!C14+'Közös Önk Hivatal'!C14+VGI!C14+'Almádi Magocskák Óvoda'!C14+PKKK!C14</f>
        <v>11403000</v>
      </c>
      <c r="D14" s="20">
        <f>Önkormányzat!D14+'Közös Önk Hivatal'!D14+VGI!D14+'Almádi Magocskák Óvoda'!D14+PKKK!D14</f>
        <v>182259000</v>
      </c>
      <c r="E14" s="32">
        <f>Önkormányzat!E14+'Közös Önk Hivatal'!E14+VGI!E14+'Almádi Magocskák Óvoda'!E14+PKKK!E14</f>
        <v>193662000</v>
      </c>
    </row>
    <row r="15" spans="1:5" ht="25.5">
      <c r="A15" s="24" t="s">
        <v>31</v>
      </c>
      <c r="B15" s="20">
        <f>Önkormányzat!B15+'Közös Önk Hivatal'!B15+VGI!B15+'Almádi Magocskák Óvoda'!B15+PKKK!B15</f>
        <v>0</v>
      </c>
      <c r="C15" s="20">
        <f>Önkormányzat!C15+'Közös Önk Hivatal'!C15+VGI!C15+'Almádi Magocskák Óvoda'!C15+PKKK!C15</f>
        <v>0</v>
      </c>
      <c r="D15" s="20">
        <f>Önkormányzat!D15+'Közös Önk Hivatal'!D15+VGI!D15+'Almádi Magocskák Óvoda'!D15+PKKK!D15</f>
        <v>0</v>
      </c>
      <c r="E15" s="32">
        <f>Önkormányzat!E15+'Közös Önk Hivatal'!E15+VGI!E15+'Almádi Magocskák Óvoda'!E15+PKKK!E15</f>
        <v>0</v>
      </c>
    </row>
    <row r="16" spans="1:5" ht="25.5">
      <c r="A16" s="24" t="s">
        <v>32</v>
      </c>
      <c r="B16" s="20">
        <f>Önkormányzat!B16+'Közös Önk Hivatal'!B16+VGI!B16+'Almádi Magocskák Óvoda'!B16+PKKK!B16</f>
        <v>0</v>
      </c>
      <c r="C16" s="20">
        <f>Önkormányzat!C16+'Közös Önk Hivatal'!C16+VGI!C16+'Almádi Magocskák Óvoda'!C16+PKKK!C16</f>
        <v>0</v>
      </c>
      <c r="D16" s="20">
        <f>Önkormányzat!D16+'Közös Önk Hivatal'!D16+VGI!D16+'Almádi Magocskák Óvoda'!D16+PKKK!D16</f>
        <v>0</v>
      </c>
      <c r="E16" s="32">
        <f>Önkormányzat!E16+'Közös Önk Hivatal'!E16+VGI!E16+'Almádi Magocskák Óvoda'!E16+PKKK!E16</f>
        <v>0</v>
      </c>
    </row>
    <row r="17" spans="1:7">
      <c r="A17" s="7" t="s">
        <v>33</v>
      </c>
      <c r="B17" s="20">
        <f>Önkormányzat!B17+'Közös Önk Hivatal'!B17+VGI!B17+'Almádi Magocskák Óvoda'!B17+PKKK!B17</f>
        <v>3416000</v>
      </c>
      <c r="C17" s="20">
        <f>Önkormányzat!C17+'Közös Önk Hivatal'!C17+VGI!C17+'Almádi Magocskák Óvoda'!C17+PKKK!C17</f>
        <v>3416000</v>
      </c>
      <c r="D17" s="20">
        <f>Önkormányzat!D17+'Közös Önk Hivatal'!D17+VGI!D17+'Almádi Magocskák Óvoda'!D17+PKKK!D17</f>
        <v>0</v>
      </c>
      <c r="E17" s="32">
        <f>Önkormányzat!E17+'Közös Önk Hivatal'!E17+VGI!E17+'Almádi Magocskák Óvoda'!E17+PKKK!E17</f>
        <v>3416000</v>
      </c>
    </row>
    <row r="18" spans="1:7">
      <c r="A18" s="24" t="s">
        <v>34</v>
      </c>
      <c r="B18" s="20">
        <f>Önkormányzat!B18+'Közös Önk Hivatal'!B18+VGI!B18+'Almádi Magocskák Óvoda'!B18+PKKK!B18</f>
        <v>292000000</v>
      </c>
      <c r="C18" s="20">
        <f>Önkormányzat!C18+'Közös Önk Hivatal'!C18+VGI!C18+'Almádi Magocskák Óvoda'!C18+PKKK!C18</f>
        <v>292000000</v>
      </c>
      <c r="D18" s="20">
        <f>Önkormányzat!D18+'Közös Önk Hivatal'!D18+VGI!D18+'Almádi Magocskák Óvoda'!D18+PKKK!D18</f>
        <v>0</v>
      </c>
      <c r="E18" s="32">
        <f>Önkormányzat!E18+'Közös Önk Hivatal'!E18+VGI!E18+'Almádi Magocskák Óvoda'!E18+PKKK!E18</f>
        <v>292000000</v>
      </c>
    </row>
    <row r="19" spans="1:7">
      <c r="A19" s="7" t="s">
        <v>35</v>
      </c>
      <c r="B19" s="20">
        <f>Önkormányzat!B19+'Közös Önk Hivatal'!B19+VGI!B19+'Almádi Magocskák Óvoda'!B19+PKKK!B19</f>
        <v>267500000</v>
      </c>
      <c r="C19" s="20">
        <f>Önkormányzat!C19+'Közös Önk Hivatal'!C19+VGI!C19+'Almádi Magocskák Óvoda'!C19+PKKK!C19</f>
        <v>267500000</v>
      </c>
      <c r="D19" s="20">
        <f>Önkormányzat!D19+'Közös Önk Hivatal'!D19+VGI!D19+'Almádi Magocskák Óvoda'!D19+PKKK!D19</f>
        <v>0</v>
      </c>
      <c r="E19" s="32">
        <f>Önkormányzat!E19+'Közös Önk Hivatal'!E19+VGI!E19+'Almádi Magocskák Óvoda'!E19+PKKK!E19</f>
        <v>267500000</v>
      </c>
    </row>
    <row r="20" spans="1:7">
      <c r="A20" s="7" t="s">
        <v>19</v>
      </c>
      <c r="B20" s="20">
        <f>Önkormányzat!B20+'Közös Önk Hivatal'!B20+VGI!B20+'Almádi Magocskák Óvoda'!B20+PKKK!B20</f>
        <v>3203000</v>
      </c>
      <c r="C20" s="20">
        <f>Önkormányzat!C20+'Közös Önk Hivatal'!C20+VGI!C20+'Almádi Magocskák Óvoda'!C20+PKKK!C20</f>
        <v>3203000</v>
      </c>
      <c r="D20" s="20">
        <f>Önkormányzat!D20+'Közös Önk Hivatal'!D20+VGI!D20+'Almádi Magocskák Óvoda'!D20+PKKK!D20</f>
        <v>0</v>
      </c>
      <c r="E20" s="32">
        <f>Önkormányzat!E20+'Közös Önk Hivatal'!E20+VGI!E20+'Almádi Magocskák Óvoda'!E20+PKKK!E20</f>
        <v>3203000</v>
      </c>
      <c r="F20" s="21"/>
    </row>
    <row r="21" spans="1:7">
      <c r="A21" s="25" t="s">
        <v>62</v>
      </c>
      <c r="B21" s="20">
        <f>Önkormányzat!B21+'Közös Önk Hivatal'!B21+VGI!B21+'Almádi Magocskák Óvoda'!B21+PKKK!B21</f>
        <v>1610000</v>
      </c>
      <c r="C21" s="20">
        <f>Önkormányzat!C21+'Közös Önk Hivatal'!C21+VGI!C21+'Almádi Magocskák Óvoda'!C21+PKKK!C21</f>
        <v>1610000</v>
      </c>
      <c r="D21" s="20">
        <f>Önkormányzat!D21+'Közös Önk Hivatal'!D21+VGI!D21+'Almádi Magocskák Óvoda'!D21+PKKK!D21</f>
        <v>219472</v>
      </c>
      <c r="E21" s="32">
        <f>Önkormányzat!E21+'Közös Önk Hivatal'!E21+VGI!E21+'Almádi Magocskák Óvoda'!E21+PKKK!E21</f>
        <v>1829472</v>
      </c>
      <c r="F21" s="21"/>
    </row>
    <row r="22" spans="1:7">
      <c r="A22" s="25" t="s">
        <v>36</v>
      </c>
      <c r="B22" s="20">
        <f>Önkormányzat!B22+'Közös Önk Hivatal'!B22+VGI!B22+'Almádi Magocskák Óvoda'!B22+PKKK!B22</f>
        <v>251699000</v>
      </c>
      <c r="C22" s="20">
        <f>Önkormányzat!C22+'Közös Önk Hivatal'!C22+VGI!C22+'Almádi Magocskák Óvoda'!C22+PKKK!C22</f>
        <v>251699000</v>
      </c>
      <c r="D22" s="20">
        <f>Önkormányzat!D22+'Közös Önk Hivatal'!D22+VGI!D22+'Almádi Magocskák Óvoda'!D22+PKKK!D22</f>
        <v>616637</v>
      </c>
      <c r="E22" s="32">
        <f>Önkormányzat!E22+'Közös Önk Hivatal'!E22+VGI!E22+'Almádi Magocskák Óvoda'!E22+PKKK!E22</f>
        <v>252315637</v>
      </c>
    </row>
    <row r="23" spans="1:7">
      <c r="A23" s="25" t="s">
        <v>37</v>
      </c>
      <c r="B23" s="20">
        <f>Önkormányzat!B23+'Közös Önk Hivatal'!B23+VGI!B23+'Almádi Magocskák Óvoda'!B23+PKKK!B23</f>
        <v>11846000</v>
      </c>
      <c r="C23" s="20">
        <f>Önkormányzat!C23+'Közös Önk Hivatal'!C23+VGI!C23+'Almádi Magocskák Óvoda'!C23+PKKK!C23</f>
        <v>11846000</v>
      </c>
      <c r="D23" s="20">
        <f>Önkormányzat!D23+'Közös Önk Hivatal'!D23+VGI!D23+'Almádi Magocskák Óvoda'!D23+PKKK!D23</f>
        <v>20157</v>
      </c>
      <c r="E23" s="32">
        <f>Önkormányzat!E23+'Közös Önk Hivatal'!E23+VGI!E23+'Almádi Magocskák Óvoda'!E23+PKKK!E23</f>
        <v>11866157</v>
      </c>
    </row>
    <row r="24" spans="1:7">
      <c r="A24" s="25" t="s">
        <v>38</v>
      </c>
      <c r="B24" s="20">
        <f>Önkormányzat!B24+'Közös Önk Hivatal'!B24+VGI!B24+'Almádi Magocskák Óvoda'!B24+PKKK!B24</f>
        <v>37211000</v>
      </c>
      <c r="C24" s="20">
        <f>Önkormányzat!C24+'Közös Önk Hivatal'!C24+VGI!C24+'Almádi Magocskák Óvoda'!C24+PKKK!C24</f>
        <v>35202349</v>
      </c>
      <c r="D24" s="20">
        <f>Önkormányzat!D24+'Közös Önk Hivatal'!D24+VGI!D24+'Almádi Magocskák Óvoda'!D24+PKKK!D24</f>
        <v>-699729</v>
      </c>
      <c r="E24" s="32">
        <f>Önkormányzat!E24+'Közös Önk Hivatal'!E24+VGI!E24+'Almádi Magocskák Óvoda'!E24+PKKK!E24</f>
        <v>34502620</v>
      </c>
    </row>
    <row r="25" spans="1:7">
      <c r="A25" s="25" t="s">
        <v>39</v>
      </c>
      <c r="B25" s="20">
        <f>Önkormányzat!B25+'Közös Önk Hivatal'!B25+VGI!B25+'Almádi Magocskák Óvoda'!B25+PKKK!B25</f>
        <v>80566000</v>
      </c>
      <c r="C25" s="20">
        <f>Önkormányzat!C25+'Közös Önk Hivatal'!C25+VGI!C25+'Almádi Magocskák Óvoda'!C25+PKKK!C25</f>
        <v>89580659</v>
      </c>
      <c r="D25" s="20">
        <f>Önkormányzat!D25+'Közös Önk Hivatal'!D25+VGI!D25+'Almádi Magocskák Óvoda'!D25+PKKK!D25</f>
        <v>803977</v>
      </c>
      <c r="E25" s="32">
        <f>Önkormányzat!E25+'Közös Önk Hivatal'!E25+VGI!E25+'Almádi Magocskák Óvoda'!E25+PKKK!E25</f>
        <v>90384636</v>
      </c>
    </row>
    <row r="26" spans="1:7">
      <c r="A26" s="25" t="s">
        <v>40</v>
      </c>
      <c r="B26" s="20">
        <f>Önkormányzat!B26+'Közös Önk Hivatal'!B26+VGI!B26+'Almádi Magocskák Óvoda'!B26+PKKK!B26</f>
        <v>4000000</v>
      </c>
      <c r="C26" s="20">
        <f>Önkormányzat!C26+'Közös Önk Hivatal'!C26+VGI!C26+'Almádi Magocskák Óvoda'!C26+PKKK!C26</f>
        <v>4017802</v>
      </c>
      <c r="D26" s="20">
        <f>Önkormányzat!D26+'Közös Önk Hivatal'!D26+VGI!D26+'Almádi Magocskák Óvoda'!D26+PKKK!D26</f>
        <v>6306941</v>
      </c>
      <c r="E26" s="32">
        <f>Önkormányzat!E26+'Közös Önk Hivatal'!E26+VGI!E26+'Almádi Magocskák Óvoda'!E26+PKKK!E26</f>
        <v>10324743</v>
      </c>
    </row>
    <row r="27" spans="1:7">
      <c r="A27" s="25" t="s">
        <v>41</v>
      </c>
      <c r="B27" s="20">
        <f>Önkormányzat!B27+'Közös Önk Hivatal'!B27+VGI!B27+'Almádi Magocskák Óvoda'!B27+PKKK!B27</f>
        <v>0</v>
      </c>
      <c r="C27" s="20">
        <f>Önkormányzat!C27+'Közös Önk Hivatal'!C27+VGI!C27+'Almádi Magocskák Óvoda'!C27+PKKK!C27</f>
        <v>0</v>
      </c>
      <c r="D27" s="20">
        <f>Önkormányzat!D27+'Közös Önk Hivatal'!D27+VGI!D27+'Almádi Magocskák Óvoda'!D27+PKKK!D27</f>
        <v>9613050</v>
      </c>
      <c r="E27" s="32">
        <f>Önkormányzat!E27+'Közös Önk Hivatal'!E27+VGI!E27+'Almádi Magocskák Óvoda'!E27+PKKK!E27</f>
        <v>9613050</v>
      </c>
    </row>
    <row r="28" spans="1:7">
      <c r="A28" s="7" t="s">
        <v>42</v>
      </c>
      <c r="B28" s="20">
        <f>Önkormányzat!B28+'Közös Önk Hivatal'!B28+VGI!B28+'Almádi Magocskák Óvoda'!B28+PKKK!B28</f>
        <v>1600000</v>
      </c>
      <c r="C28" s="20">
        <f>Önkormányzat!C28+'Közös Önk Hivatal'!C28+VGI!C28+'Almádi Magocskák Óvoda'!C28+PKKK!C28</f>
        <v>1600000</v>
      </c>
      <c r="D28" s="20">
        <f>Önkormányzat!D28+'Közös Önk Hivatal'!D28+VGI!D28+'Almádi Magocskák Óvoda'!D28+PKKK!D28</f>
        <v>-800000</v>
      </c>
      <c r="E28" s="32">
        <f>Önkormányzat!E28+'Közös Önk Hivatal'!E28+VGI!E28+'Almádi Magocskák Óvoda'!E28+PKKK!E28</f>
        <v>800000</v>
      </c>
    </row>
    <row r="29" spans="1:7">
      <c r="A29" s="7" t="s">
        <v>18</v>
      </c>
      <c r="B29" s="20">
        <f>Önkormányzat!B29+'Közös Önk Hivatal'!B29+VGI!B29+'Almádi Magocskák Óvoda'!B29+PKKK!B29</f>
        <v>0</v>
      </c>
      <c r="C29" s="20">
        <f>Önkormányzat!C29+'Közös Önk Hivatal'!C29+VGI!C29+'Almádi Magocskák Óvoda'!C29+PKKK!C29</f>
        <v>2372500</v>
      </c>
      <c r="D29" s="20">
        <f>Önkormányzat!D29+'Közös Önk Hivatal'!D29+VGI!D29+'Almádi Magocskák Óvoda'!D29+PKKK!D29</f>
        <v>0</v>
      </c>
      <c r="E29" s="32">
        <f>Önkormányzat!E29+'Közös Önk Hivatal'!E29+VGI!E29+'Almádi Magocskák Óvoda'!E29+PKKK!E29</f>
        <v>2372500</v>
      </c>
    </row>
    <row r="30" spans="1:7" ht="25.5">
      <c r="A30" s="24" t="s">
        <v>56</v>
      </c>
      <c r="B30" s="20">
        <f>Önkormányzat!B30+'Közös Önk Hivatal'!B30+VGI!B30+'Almádi Magocskák Óvoda'!B30+PKKK!B30</f>
        <v>106000</v>
      </c>
      <c r="C30" s="20">
        <f>Önkormányzat!C30+'Közös Önk Hivatal'!C30+VGI!C30+'Almádi Magocskák Óvoda'!C30+PKKK!C30</f>
        <v>106000</v>
      </c>
      <c r="D30" s="20">
        <f>Önkormányzat!D30+'Közös Önk Hivatal'!D30+VGI!D30+'Almádi Magocskák Óvoda'!D30+PKKK!D30</f>
        <v>0</v>
      </c>
      <c r="E30" s="32">
        <f>Önkormányzat!E30+'Közös Önk Hivatal'!E30+VGI!E30+'Almádi Magocskák Óvoda'!E30+PKKK!E30</f>
        <v>106000</v>
      </c>
    </row>
    <row r="31" spans="1:7">
      <c r="A31" s="7" t="s">
        <v>57</v>
      </c>
      <c r="B31" s="20">
        <f>Önkormányzat!B31+'Közös Önk Hivatal'!B31+VGI!B31+'Almádi Magocskák Óvoda'!B31+PKKK!B31</f>
        <v>8400000</v>
      </c>
      <c r="C31" s="20">
        <f>Önkormányzat!C31+'Közös Önk Hivatal'!C31+VGI!C31+'Almádi Magocskák Óvoda'!C31+PKKK!C31</f>
        <v>13285000</v>
      </c>
      <c r="D31" s="20">
        <f>Önkormányzat!D31+'Közös Önk Hivatal'!D31+VGI!D31+'Almádi Magocskák Óvoda'!D31+PKKK!D31</f>
        <v>-5400000</v>
      </c>
      <c r="E31" s="32">
        <f>Önkormányzat!E31+'Közös Önk Hivatal'!E31+VGI!E31+'Almádi Magocskák Óvoda'!E31+PKKK!E31</f>
        <v>7885000</v>
      </c>
    </row>
    <row r="32" spans="1:7">
      <c r="A32" s="4" t="s">
        <v>2</v>
      </c>
      <c r="B32" s="22">
        <f>Önkormányzat!B32+'Közös Önk Hivatal'!B32+VGI!B32+'Almádi Magocskák Óvoda'!B32+PKKK!B32</f>
        <v>1694563860</v>
      </c>
      <c r="C32" s="22">
        <f>Önkormányzat!C32+'Közös Önk Hivatal'!C32+VGI!C32+'Almádi Magocskák Óvoda'!C32+PKKK!C32</f>
        <v>1783672971</v>
      </c>
      <c r="D32" s="22">
        <f>Önkormányzat!D32+'Közös Önk Hivatal'!D32+VGI!D32+'Almádi Magocskák Óvoda'!D32+PKKK!D32</f>
        <v>193392634</v>
      </c>
      <c r="E32" s="22">
        <f>Önkormányzat!E32+'Közös Önk Hivatal'!E32+VGI!E32+'Almádi Magocskák Óvoda'!E32+PKKK!E32</f>
        <v>1977065605</v>
      </c>
      <c r="G32" s="46"/>
    </row>
    <row r="33" spans="1:7">
      <c r="A33" s="7" t="s">
        <v>68</v>
      </c>
      <c r="B33" s="20">
        <f>Önkormányzat!B33+'Közös Önk Hivatal'!B33+VGI!B33+'Almádi Magocskák Óvoda'!B33+PKKK!B33</f>
        <v>0</v>
      </c>
      <c r="C33" s="20">
        <f>Önkormányzat!C33+'Közös Önk Hivatal'!C33+VGI!C33+'Almádi Magocskák Óvoda'!C33+PKKK!C33</f>
        <v>0</v>
      </c>
      <c r="D33" s="20">
        <f>Önkormányzat!D33+'Közös Önk Hivatal'!D33+VGI!D33+'Almádi Magocskák Óvoda'!D33+PKKK!D33</f>
        <v>0</v>
      </c>
      <c r="E33" s="20">
        <f>Önkormányzat!E33+'Közös Önk Hivatal'!E33+VGI!E33+'Almádi Magocskák Óvoda'!E33+PKKK!E33</f>
        <v>0</v>
      </c>
      <c r="G33" s="46"/>
    </row>
    <row r="34" spans="1:7">
      <c r="A34" s="7" t="s">
        <v>69</v>
      </c>
      <c r="B34" s="20">
        <f>Önkormányzat!B34+'Közös Önk Hivatal'!B34+VGI!B34+'Almádi Magocskák Óvoda'!B34+PKKK!B34</f>
        <v>681832226</v>
      </c>
      <c r="C34" s="20">
        <f>Önkormányzat!C34+'Közös Önk Hivatal'!C34+VGI!C34+'Almádi Magocskák Óvoda'!C34+PKKK!C34</f>
        <v>852429214</v>
      </c>
      <c r="D34" s="20">
        <f>Önkormányzat!D34+'Közös Önk Hivatal'!D34+VGI!D34+'Almádi Magocskák Óvoda'!D34+PKKK!D34</f>
        <v>0</v>
      </c>
      <c r="E34" s="20">
        <f>Önkormányzat!E34+'Közös Önk Hivatal'!E34+VGI!E34+'Almádi Magocskák Óvoda'!E34+PKKK!E34</f>
        <v>852429214</v>
      </c>
      <c r="G34" s="46"/>
    </row>
    <row r="35" spans="1:7">
      <c r="A35" s="25" t="s">
        <v>70</v>
      </c>
      <c r="B35" s="20">
        <f>Önkormányzat!B35+'Közös Önk Hivatal'!B35+VGI!B35+'Almádi Magocskák Óvoda'!B35+PKKK!B35</f>
        <v>25476774</v>
      </c>
      <c r="C35" s="20">
        <f>Önkormányzat!C35+'Közös Önk Hivatal'!C35+VGI!C35+'Almádi Magocskák Óvoda'!C35+PKKK!C35</f>
        <v>25476774</v>
      </c>
      <c r="D35" s="20">
        <f>Önkormányzat!D35+'Közös Önk Hivatal'!D35+VGI!D35+'Almádi Magocskák Óvoda'!D35+PKKK!D35</f>
        <v>0</v>
      </c>
      <c r="E35" s="20">
        <f>Önkormányzat!E35+'Közös Önk Hivatal'!E35+VGI!E35+'Almádi Magocskák Óvoda'!E35+PKKK!E35</f>
        <v>25476774</v>
      </c>
      <c r="G35" s="46"/>
    </row>
    <row r="36" spans="1:7">
      <c r="A36" s="25" t="s">
        <v>71</v>
      </c>
      <c r="B36" s="20">
        <f>Önkormányzat!B36+'Közös Önk Hivatal'!B36+VGI!B36+'Almádi Magocskák Óvoda'!B36+PKKK!B36</f>
        <v>0</v>
      </c>
      <c r="C36" s="20">
        <f>Önkormányzat!C36+'Közös Önk Hivatal'!C36+VGI!C36+'Almádi Magocskák Óvoda'!C36+PKKK!C36</f>
        <v>7382251</v>
      </c>
      <c r="D36" s="20">
        <f>Önkormányzat!D36+'Közös Önk Hivatal'!D36+VGI!D36+'Almádi Magocskák Óvoda'!D36+PKKK!D36</f>
        <v>1352973</v>
      </c>
      <c r="E36" s="20">
        <f>Önkormányzat!E36+'Közös Önk Hivatal'!E36+VGI!E36+'Almádi Magocskák Óvoda'!E36+PKKK!E36</f>
        <v>8735224</v>
      </c>
      <c r="G36" s="46"/>
    </row>
    <row r="37" spans="1:7">
      <c r="A37" s="34" t="s">
        <v>63</v>
      </c>
      <c r="B37" s="20">
        <f>Önkormányzat!B37+'Közös Önk Hivatal'!B37+VGI!B37+'Almádi Magocskák Óvoda'!B37+PKKK!B37</f>
        <v>0</v>
      </c>
      <c r="C37" s="20">
        <f>Önkormányzat!C37+'Közös Önk Hivatal'!C37+VGI!C37+'Almádi Magocskák Óvoda'!C37+PKKK!C37</f>
        <v>0</v>
      </c>
      <c r="D37" s="20">
        <f>Önkormányzat!D37+'Közös Önk Hivatal'!D37+VGI!D37+'Almádi Magocskák Óvoda'!D37+PKKK!D37</f>
        <v>0</v>
      </c>
      <c r="E37" s="20">
        <f>Önkormányzat!E37+'Közös Önk Hivatal'!E37+VGI!E37+'Almádi Magocskák Óvoda'!E37+PKKK!E37</f>
        <v>0</v>
      </c>
      <c r="G37" s="46"/>
    </row>
    <row r="38" spans="1:7">
      <c r="A38" s="25" t="s">
        <v>77</v>
      </c>
      <c r="B38" s="20">
        <f>Önkormányzat!B38+'Közös Önk Hivatal'!B38+VGI!B38+'Almádi Magocskák Óvoda'!B38+PKKK!B38</f>
        <v>0</v>
      </c>
      <c r="C38" s="20">
        <f>Önkormányzat!C38+'Közös Önk Hivatal'!C38+VGI!C38+'Almádi Magocskák Óvoda'!C38+PKKK!C38</f>
        <v>850000000</v>
      </c>
      <c r="D38" s="20">
        <f>Önkormányzat!D38+'Közös Önk Hivatal'!D38+VGI!D38+'Almádi Magocskák Óvoda'!D38+PKKK!D38</f>
        <v>243690000</v>
      </c>
      <c r="E38" s="20">
        <f>Önkormányzat!E38+'Közös Önk Hivatal'!E38+VGI!E38+'Almádi Magocskák Óvoda'!E38+PKKK!E38</f>
        <v>1093690000</v>
      </c>
      <c r="G38" s="46"/>
    </row>
    <row r="39" spans="1:7">
      <c r="A39" s="25" t="s">
        <v>43</v>
      </c>
      <c r="B39" s="20">
        <f>Önkormányzat!B39+'Közös Önk Hivatal'!B39+VGI!B39+'Almádi Magocskák Óvoda'!B39+PKKK!B39</f>
        <v>928826000</v>
      </c>
      <c r="C39" s="20">
        <f>Önkormányzat!C39+'Közös Önk Hivatal'!C39+VGI!C39+'Almádi Magocskák Óvoda'!C39+PKKK!C39</f>
        <v>942320856</v>
      </c>
      <c r="D39" s="20">
        <f>Önkormányzat!D39+'Közös Önk Hivatal'!D39+VGI!D39+'Almádi Magocskák Óvoda'!D39+PKKK!D39</f>
        <v>1506222</v>
      </c>
      <c r="E39" s="20">
        <f>Önkormányzat!E39+'Közös Önk Hivatal'!E39+VGI!E39+'Almádi Magocskák Óvoda'!E39+PKKK!E39</f>
        <v>943827078</v>
      </c>
      <c r="G39" s="46"/>
    </row>
    <row r="40" spans="1:7">
      <c r="A40" s="25" t="s">
        <v>44</v>
      </c>
      <c r="B40" s="20">
        <f>Önkormányzat!B40+'Közös Önk Hivatal'!B40+VGI!B40+'Almádi Magocskák Óvoda'!B40+PKKK!B40</f>
        <v>14544000</v>
      </c>
      <c r="C40" s="20">
        <f>Önkormányzat!C40+'Közös Önk Hivatal'!C40+VGI!C40+'Almádi Magocskák Óvoda'!C40+PKKK!C40</f>
        <v>2788145</v>
      </c>
      <c r="D40" s="20">
        <f>Önkormányzat!D40+'Közös Önk Hivatal'!D40+VGI!D40+'Almádi Magocskák Óvoda'!D40+PKKK!D40</f>
        <v>8311263</v>
      </c>
      <c r="E40" s="20">
        <f>Önkormányzat!E40+'Közös Önk Hivatal'!E40+VGI!E40+'Almádi Magocskák Óvoda'!E40+PKKK!E40</f>
        <v>11099408</v>
      </c>
      <c r="G40" s="46"/>
    </row>
    <row r="41" spans="1:7">
      <c r="A41" s="36" t="s">
        <v>20</v>
      </c>
      <c r="B41" s="22">
        <f>Önkormányzat!B41+'Közös Önk Hivatal'!B41+VGI!B41+'Almádi Magocskák Óvoda'!B41+PKKK!B41</f>
        <v>1650679000</v>
      </c>
      <c r="C41" s="22">
        <f>Önkormányzat!C41+'Közös Önk Hivatal'!C41+VGI!C41+'Almádi Magocskák Óvoda'!C41+PKKK!C41</f>
        <v>2680397240</v>
      </c>
      <c r="D41" s="22">
        <f>Önkormányzat!D41+'Közös Önk Hivatal'!D41+VGI!D41+'Almádi Magocskák Óvoda'!D41+PKKK!D41</f>
        <v>254860458</v>
      </c>
      <c r="E41" s="22">
        <f>Önkormányzat!E41+'Közös Önk Hivatal'!E41+VGI!E41+'Almádi Magocskák Óvoda'!E41+PKKK!E41</f>
        <v>2935257698</v>
      </c>
      <c r="G41" s="46"/>
    </row>
    <row r="42" spans="1:7">
      <c r="A42" s="36" t="s">
        <v>84</v>
      </c>
      <c r="B42" s="59">
        <f>Önkormányzat!B42+'Közös Önk Hivatal'!B42+VGI!B42+'Almádi Magocskák Óvoda'!B42+PKKK!B42</f>
        <v>0</v>
      </c>
      <c r="C42" s="59">
        <f>Önkormányzat!C42+'Közös Önk Hivatal'!C42+VGI!C42+'Almádi Magocskák Óvoda'!C42+PKKK!C42</f>
        <v>0</v>
      </c>
      <c r="D42" s="59">
        <f>Önkormányzat!D42+'Közös Önk Hivatal'!D42+VGI!D42+'Almádi Magocskák Óvoda'!D42+PKKK!D42</f>
        <v>0</v>
      </c>
      <c r="E42" s="59">
        <f>Önkormányzat!E42+'Közös Önk Hivatal'!E42+VGI!E42+'Almádi Magocskák Óvoda'!E42+PKKK!E42</f>
        <v>0</v>
      </c>
      <c r="G42" s="46"/>
    </row>
    <row r="43" spans="1:7" ht="13.5" thickBot="1">
      <c r="A43" s="26" t="s">
        <v>75</v>
      </c>
      <c r="B43" s="59">
        <f>Önkormányzat!B43+'Közös Önk Hivatal'!B43+VGI!B43+'Almádi Magocskák Óvoda'!B43+PKKK!B43</f>
        <v>0</v>
      </c>
      <c r="C43" s="59">
        <f>Önkormányzat!C43+'Közös Önk Hivatal'!C43+VGI!C43+'Almádi Magocskák Óvoda'!C43+PKKK!C43</f>
        <v>0</v>
      </c>
      <c r="D43" s="59">
        <f>Önkormányzat!D43+'Közös Önk Hivatal'!D43+VGI!D43+'Almádi Magocskák Óvoda'!D43+PKKK!D43</f>
        <v>0</v>
      </c>
      <c r="E43" s="59">
        <f>Önkormányzat!E43+'Közös Önk Hivatal'!E43+VGI!E43+'Almádi Magocskák Óvoda'!E43+PKKK!E43</f>
        <v>0</v>
      </c>
      <c r="G43" s="46"/>
    </row>
    <row r="44" spans="1:7" ht="13.5" thickBot="1">
      <c r="A44" s="9" t="s">
        <v>3</v>
      </c>
      <c r="B44" s="19">
        <f>Önkormányzat!B44+'Közös Önk Hivatal'!B44+VGI!B44+'Almádi Magocskák Óvoda'!B44+PKKK!B44</f>
        <v>3345242860</v>
      </c>
      <c r="C44" s="19">
        <f>Önkormányzat!C44+'Közös Önk Hivatal'!C44+VGI!C44+'Almádi Magocskák Óvoda'!C44+PKKK!C44</f>
        <v>4464070211</v>
      </c>
      <c r="D44" s="19">
        <f>Önkormányzat!D44+'Közös Önk Hivatal'!D44+VGI!D44+'Almádi Magocskák Óvoda'!D44+PKKK!D44</f>
        <v>448253092</v>
      </c>
      <c r="E44" s="58">
        <f>Önkormányzat!E44+'Közös Önk Hivatal'!E44+VGI!E44+'Almádi Magocskák Óvoda'!E44+PKKK!E44</f>
        <v>4912323303</v>
      </c>
      <c r="G44" s="46"/>
    </row>
    <row r="45" spans="1:7">
      <c r="A45" s="5"/>
      <c r="B45" s="23"/>
      <c r="C45" s="23"/>
      <c r="D45" s="23"/>
      <c r="E45" s="23"/>
      <c r="G45" s="46"/>
    </row>
    <row r="46" spans="1:7">
      <c r="A46" s="5"/>
      <c r="G46" s="46"/>
    </row>
    <row r="47" spans="1:7">
      <c r="A47" s="5"/>
      <c r="G47" s="46"/>
    </row>
    <row r="48" spans="1:7">
      <c r="A48" s="63" t="s">
        <v>80</v>
      </c>
      <c r="B48" s="63"/>
      <c r="C48" s="43"/>
      <c r="D48" s="43"/>
      <c r="G48" s="46"/>
    </row>
    <row r="49" spans="1:7">
      <c r="A49" s="30"/>
      <c r="B49" s="28" t="s">
        <v>74</v>
      </c>
      <c r="C49" s="28" t="s">
        <v>74</v>
      </c>
      <c r="D49" s="28" t="s">
        <v>82</v>
      </c>
      <c r="E49" s="28" t="s">
        <v>76</v>
      </c>
      <c r="G49" s="46"/>
    </row>
    <row r="50" spans="1:7">
      <c r="A50" s="31" t="s">
        <v>1</v>
      </c>
      <c r="B50" s="29" t="s">
        <v>16</v>
      </c>
      <c r="C50" s="29" t="s">
        <v>86</v>
      </c>
      <c r="D50" s="29" t="s">
        <v>83</v>
      </c>
      <c r="E50" s="29" t="s">
        <v>87</v>
      </c>
      <c r="G50" s="46"/>
    </row>
    <row r="51" spans="1:7">
      <c r="A51" s="44" t="s">
        <v>13</v>
      </c>
      <c r="B51" s="45">
        <f>Önkormányzat!B51+'Közös Önk Hivatal'!B51+VGI!B51+'Almádi Magocskák Óvoda'!B51+PKKK!B51</f>
        <v>558879000</v>
      </c>
      <c r="C51" s="45">
        <f>Önkormányzat!C51+'Közös Önk Hivatal'!C51+VGI!C51+'Almádi Magocskák Óvoda'!C51+PKKK!C51</f>
        <v>569978219</v>
      </c>
      <c r="D51" s="45">
        <f>Önkormányzat!D51+'Közös Önk Hivatal'!D51+VGI!D51+'Almádi Magocskák Óvoda'!D51+PKKK!D51</f>
        <v>-2409777</v>
      </c>
      <c r="E51" s="45">
        <f>Önkormányzat!E51+'Közös Önk Hivatal'!E51+VGI!E51+'Almádi Magocskák Óvoda'!E51+PKKK!E51</f>
        <v>567568442</v>
      </c>
      <c r="G51" s="46"/>
    </row>
    <row r="52" spans="1:7">
      <c r="A52" s="3" t="s">
        <v>9</v>
      </c>
      <c r="B52" s="18">
        <f>Önkormányzat!B52+'Közös Önk Hivatal'!B52+VGI!B52+'Almádi Magocskák Óvoda'!B52+PKKK!B52</f>
        <v>155762000</v>
      </c>
      <c r="C52" s="45">
        <f>Önkormányzat!C52+'Közös Önk Hivatal'!C52+VGI!C52+'Almádi Magocskák Óvoda'!C52+PKKK!C52</f>
        <v>160593960</v>
      </c>
      <c r="D52" s="45">
        <f>Önkormányzat!D52+'Közös Önk Hivatal'!D52+VGI!D52+'Almádi Magocskák Óvoda'!D52+PKKK!D52</f>
        <v>147213</v>
      </c>
      <c r="E52" s="45">
        <f>Önkormányzat!E52+'Közös Önk Hivatal'!E52+VGI!E52+'Almádi Magocskák Óvoda'!E52+PKKK!E52</f>
        <v>160741173</v>
      </c>
      <c r="G52" s="46"/>
    </row>
    <row r="53" spans="1:7">
      <c r="A53" s="7" t="s">
        <v>45</v>
      </c>
      <c r="B53" s="18">
        <f>Önkormányzat!B53+'Közös Önk Hivatal'!B53+VGI!B53+'Almádi Magocskák Óvoda'!B53+PKKK!B53</f>
        <v>570487000</v>
      </c>
      <c r="C53" s="45">
        <f>Önkormányzat!C53+'Közös Önk Hivatal'!C53+VGI!C53+'Almádi Magocskák Óvoda'!C53+PKKK!C53</f>
        <v>660279903</v>
      </c>
      <c r="D53" s="45">
        <f>Önkormányzat!D53+'Közös Önk Hivatal'!D53+VGI!D53+'Almádi Magocskák Óvoda'!D53+PKKK!D53</f>
        <v>-7789923</v>
      </c>
      <c r="E53" s="45">
        <f>Önkormányzat!E53+'Közös Önk Hivatal'!E53+VGI!E53+'Almádi Magocskák Óvoda'!E53+PKKK!E53</f>
        <v>652489980</v>
      </c>
      <c r="G53" s="46"/>
    </row>
    <row r="54" spans="1:7">
      <c r="A54" s="7" t="s">
        <v>21</v>
      </c>
      <c r="B54" s="18">
        <f>Önkormányzat!B54+'Közös Önk Hivatal'!B54+VGI!B54+'Almádi Magocskák Óvoda'!B54+PKKK!B54</f>
        <v>19679000</v>
      </c>
      <c r="C54" s="45">
        <f>Önkormányzat!C54+'Közös Önk Hivatal'!C54+VGI!C54+'Almádi Magocskák Óvoda'!C54+PKKK!C54</f>
        <v>20232100</v>
      </c>
      <c r="D54" s="45">
        <f>Önkormányzat!D54+'Közös Önk Hivatal'!D54+VGI!D54+'Almádi Magocskák Óvoda'!D54+PKKK!D54</f>
        <v>-8664400</v>
      </c>
      <c r="E54" s="45">
        <f>Önkormányzat!E54+'Közös Önk Hivatal'!E54+VGI!E54+'Almádi Magocskák Óvoda'!E54+PKKK!E54</f>
        <v>11567700</v>
      </c>
      <c r="G54" s="46"/>
    </row>
    <row r="55" spans="1:7">
      <c r="A55" s="7" t="s">
        <v>46</v>
      </c>
      <c r="B55" s="18">
        <f>Önkormányzat!B55+'Közös Önk Hivatal'!B55+VGI!B55+'Almádi Magocskák Óvoda'!B55+PKKK!B55</f>
        <v>0</v>
      </c>
      <c r="C55" s="45">
        <f>Önkormányzat!C55+'Közös Önk Hivatal'!C55+VGI!C55+'Almádi Magocskák Óvoda'!C55+PKKK!C55</f>
        <v>1575302</v>
      </c>
      <c r="D55" s="45">
        <f>Önkormányzat!D55+'Közös Önk Hivatal'!D55+VGI!D55+'Almádi Magocskák Óvoda'!D55+PKKK!D55</f>
        <v>0</v>
      </c>
      <c r="E55" s="45">
        <f>Önkormányzat!E55+'Közös Önk Hivatal'!E55+VGI!E55+'Almádi Magocskák Óvoda'!E55+PKKK!E55</f>
        <v>1575302</v>
      </c>
      <c r="G55" s="46"/>
    </row>
    <row r="56" spans="1:7">
      <c r="A56" s="7" t="s">
        <v>47</v>
      </c>
      <c r="B56" s="18">
        <f>Önkormányzat!B56+'Közös Önk Hivatal'!B56+VGI!B56+'Almádi Magocskák Óvoda'!B56+PKKK!B56</f>
        <v>0</v>
      </c>
      <c r="C56" s="45">
        <f>Önkormányzat!C56+'Közös Önk Hivatal'!C56+VGI!C56+'Almádi Magocskák Óvoda'!C56+PKKK!C56</f>
        <v>0</v>
      </c>
      <c r="D56" s="45">
        <f>Önkormányzat!D56+'Közös Önk Hivatal'!D56+VGI!D56+'Almádi Magocskák Óvoda'!D56+PKKK!D56</f>
        <v>0</v>
      </c>
      <c r="E56" s="45">
        <f>Önkormányzat!E56+'Közös Önk Hivatal'!E56+VGI!E56+'Almádi Magocskák Óvoda'!E56+PKKK!E56</f>
        <v>0</v>
      </c>
      <c r="G56" s="46"/>
    </row>
    <row r="57" spans="1:7">
      <c r="A57" s="7" t="s">
        <v>48</v>
      </c>
      <c r="B57" s="18">
        <f>Önkormányzat!B57+'Közös Önk Hivatal'!B57+VGI!B57+'Almádi Magocskák Óvoda'!B57+PKKK!B57</f>
        <v>125964000</v>
      </c>
      <c r="C57" s="45">
        <f>Önkormányzat!C57+'Közös Önk Hivatal'!C57+VGI!C57+'Almádi Magocskák Óvoda'!C57+PKKK!C57</f>
        <v>131570570</v>
      </c>
      <c r="D57" s="45">
        <f>Önkormányzat!D57+'Közös Önk Hivatal'!D57+VGI!D57+'Almádi Magocskák Óvoda'!D57+PKKK!D57</f>
        <v>12673</v>
      </c>
      <c r="E57" s="45">
        <f>Önkormányzat!E57+'Közös Önk Hivatal'!E57+VGI!E57+'Almádi Magocskák Óvoda'!E57+PKKK!E57</f>
        <v>131583243</v>
      </c>
      <c r="G57" s="46"/>
    </row>
    <row r="58" spans="1:7">
      <c r="A58" s="7" t="s">
        <v>49</v>
      </c>
      <c r="B58" s="18">
        <f>Önkormányzat!B58+'Közös Önk Hivatal'!B58+VGI!B58+'Almádi Magocskák Óvoda'!B58+PKKK!B58</f>
        <v>0</v>
      </c>
      <c r="C58" s="45">
        <f>Önkormányzat!C58+'Közös Önk Hivatal'!C58+VGI!C58+'Almádi Magocskák Óvoda'!C58+PKKK!C58</f>
        <v>0</v>
      </c>
      <c r="D58" s="45">
        <f>Önkormányzat!D58+'Közös Önk Hivatal'!D58+VGI!D58+'Almádi Magocskák Óvoda'!D58+PKKK!D58</f>
        <v>0</v>
      </c>
      <c r="E58" s="45">
        <f>Önkormányzat!E58+'Közös Önk Hivatal'!E58+VGI!E58+'Almádi Magocskák Óvoda'!E58+PKKK!E58</f>
        <v>0</v>
      </c>
      <c r="G58" s="46"/>
    </row>
    <row r="59" spans="1:7">
      <c r="A59" s="7" t="s">
        <v>50</v>
      </c>
      <c r="B59" s="18">
        <f>Önkormányzat!B59+'Közös Önk Hivatal'!B59+VGI!B59+'Almádi Magocskák Óvoda'!B59+PKKK!B59</f>
        <v>53298000</v>
      </c>
      <c r="C59" s="45">
        <f>Önkormányzat!C59+'Közös Önk Hivatal'!C59+VGI!C59+'Almádi Magocskák Óvoda'!C59+PKKK!C59</f>
        <v>104987000</v>
      </c>
      <c r="D59" s="45">
        <f>Önkormányzat!D59+'Közös Önk Hivatal'!D59+VGI!D59+'Almádi Magocskák Óvoda'!D59+PKKK!D59</f>
        <v>255050</v>
      </c>
      <c r="E59" s="45">
        <f>Önkormányzat!E59+'Közös Önk Hivatal'!E59+VGI!E59+'Almádi Magocskák Óvoda'!E59+PKKK!E59</f>
        <v>105242050</v>
      </c>
      <c r="G59" s="46"/>
    </row>
    <row r="60" spans="1:7">
      <c r="A60" s="7" t="s">
        <v>5</v>
      </c>
      <c r="B60" s="18">
        <f>Önkormányzat!B60+'Közös Önk Hivatal'!B60+VGI!B60+'Almádi Magocskák Óvoda'!B60+PKKK!B60</f>
        <v>282310000</v>
      </c>
      <c r="C60" s="45">
        <f>Önkormányzat!C60+'Közös Önk Hivatal'!C60+VGI!C60+'Almádi Magocskák Óvoda'!C60+PKKK!C60</f>
        <v>334264633</v>
      </c>
      <c r="D60" s="45">
        <f>Önkormányzat!D60+'Közös Önk Hivatal'!D60+VGI!D60+'Almádi Magocskák Óvoda'!D60+PKKK!D60</f>
        <v>100355148</v>
      </c>
      <c r="E60" s="45">
        <f>Önkormányzat!E60+'Közös Önk Hivatal'!E60+VGI!E60+'Almádi Magocskák Óvoda'!E60+PKKK!E60</f>
        <v>434619781</v>
      </c>
      <c r="G60" s="46"/>
    </row>
    <row r="61" spans="1:7">
      <c r="A61" s="7" t="s">
        <v>6</v>
      </c>
      <c r="B61" s="18">
        <f>Önkormányzat!B61+'Közös Önk Hivatal'!B61+VGI!B61+'Almádi Magocskák Óvoda'!B61+PKKK!B61</f>
        <v>544100000</v>
      </c>
      <c r="C61" s="45">
        <f>Önkormányzat!C61+'Közös Önk Hivatal'!C61+VGI!C61+'Almádi Magocskák Óvoda'!C61+PKKK!C61</f>
        <v>559210015</v>
      </c>
      <c r="D61" s="45">
        <f>Önkormányzat!D61+'Közös Önk Hivatal'!D61+VGI!D61+'Almádi Magocskák Óvoda'!D61+PKKK!D61</f>
        <v>111141471</v>
      </c>
      <c r="E61" s="45">
        <f>Önkormányzat!E61+'Közös Önk Hivatal'!E61+VGI!E61+'Almádi Magocskák Óvoda'!E61+PKKK!E61</f>
        <v>670351486</v>
      </c>
      <c r="G61" s="46"/>
    </row>
    <row r="62" spans="1:7">
      <c r="A62" s="7" t="s">
        <v>51</v>
      </c>
      <c r="B62" s="18">
        <f>Önkormányzat!B62+'Közös Önk Hivatal'!B62+VGI!B62+'Almádi Magocskák Óvoda'!B62+PKKK!B62</f>
        <v>0</v>
      </c>
      <c r="C62" s="45">
        <f>Önkormányzat!C62+'Közös Önk Hivatal'!C62+VGI!C62+'Almádi Magocskák Óvoda'!C62+PKKK!C62</f>
        <v>0</v>
      </c>
      <c r="D62" s="45">
        <f>Önkormányzat!D62+'Közös Önk Hivatal'!D62+VGI!D62+'Almádi Magocskák Óvoda'!D62+PKKK!D62</f>
        <v>0</v>
      </c>
      <c r="E62" s="45">
        <f>Önkormányzat!E62+'Közös Önk Hivatal'!E62+VGI!E62+'Almádi Magocskák Óvoda'!E62+PKKK!E62</f>
        <v>0</v>
      </c>
      <c r="G62" s="46"/>
    </row>
    <row r="63" spans="1:7">
      <c r="A63" s="7" t="s">
        <v>52</v>
      </c>
      <c r="B63" s="18">
        <f>Önkormányzat!B63+'Közös Önk Hivatal'!B63+VGI!B63+'Almádi Magocskák Óvoda'!B63+PKKK!B63</f>
        <v>0</v>
      </c>
      <c r="C63" s="45">
        <f>Önkormányzat!C63+'Közös Önk Hivatal'!C63+VGI!C63+'Almádi Magocskák Óvoda'!C63+PKKK!C63</f>
        <v>0</v>
      </c>
      <c r="D63" s="45">
        <f>Önkormányzat!D63+'Közös Önk Hivatal'!D63+VGI!D63+'Almádi Magocskák Óvoda'!D63+PKKK!D63</f>
        <v>0</v>
      </c>
      <c r="E63" s="45">
        <f>Önkormányzat!E63+'Közös Önk Hivatal'!E63+VGI!E63+'Almádi Magocskák Óvoda'!E63+PKKK!E63</f>
        <v>0</v>
      </c>
      <c r="G63" s="46"/>
    </row>
    <row r="64" spans="1:7">
      <c r="A64" s="7" t="s">
        <v>53</v>
      </c>
      <c r="B64" s="18">
        <f>Önkormányzat!B64+'Közös Önk Hivatal'!B64+VGI!B64+'Almádi Magocskák Óvoda'!B64+PKKK!B64</f>
        <v>0</v>
      </c>
      <c r="C64" s="45">
        <f>Önkormányzat!C64+'Közös Önk Hivatal'!C64+VGI!C64+'Almádi Magocskák Óvoda'!C64+PKKK!C64</f>
        <v>4445000</v>
      </c>
      <c r="D64" s="45">
        <f>Önkormányzat!D64+'Közös Önk Hivatal'!D64+VGI!D64+'Almádi Magocskák Óvoda'!D64+PKKK!D64</f>
        <v>0</v>
      </c>
      <c r="E64" s="45">
        <f>Önkormányzat!E64+'Közös Önk Hivatal'!E64+VGI!E64+'Almádi Magocskák Óvoda'!E64+PKKK!E64</f>
        <v>4445000</v>
      </c>
      <c r="G64" s="46"/>
    </row>
    <row r="65" spans="1:7">
      <c r="A65" s="25" t="s">
        <v>58</v>
      </c>
      <c r="B65" s="18">
        <f>Önkormányzat!B65+'Közös Önk Hivatal'!B65+VGI!B65+'Almádi Magocskák Óvoda'!B65+PKKK!B65</f>
        <v>152000</v>
      </c>
      <c r="C65" s="45">
        <f>Önkormányzat!C65+'Közös Önk Hivatal'!C65+VGI!C65+'Almádi Magocskák Óvoda'!C65+PKKK!C65</f>
        <v>152000</v>
      </c>
      <c r="D65" s="45">
        <f>Önkormányzat!D65+'Közös Önk Hivatal'!D65+VGI!D65+'Almádi Magocskák Óvoda'!D65+PKKK!D65</f>
        <v>0</v>
      </c>
      <c r="E65" s="45">
        <f>Önkormányzat!E65+'Közös Önk Hivatal'!E65+VGI!E65+'Almádi Magocskák Óvoda'!E65+PKKK!E65</f>
        <v>152000</v>
      </c>
      <c r="G65" s="46"/>
    </row>
    <row r="66" spans="1:7">
      <c r="A66" s="25" t="s">
        <v>54</v>
      </c>
      <c r="B66" s="18">
        <f>Önkormányzat!B66+'Közös Önk Hivatal'!B66+VGI!B66+'Almádi Magocskák Óvoda'!B66+PKKK!B66</f>
        <v>0</v>
      </c>
      <c r="C66" s="45">
        <f>Önkormányzat!C66+'Közös Önk Hivatal'!C66+VGI!C66+'Almádi Magocskák Óvoda'!C66+PKKK!C66</f>
        <v>0</v>
      </c>
      <c r="D66" s="45">
        <f>Önkormányzat!D66+'Közös Önk Hivatal'!D66+VGI!D66+'Almádi Magocskák Óvoda'!D66+PKKK!D66</f>
        <v>0</v>
      </c>
      <c r="E66" s="45">
        <f>Önkormányzat!E66+'Közös Önk Hivatal'!E66+VGI!E66+'Almádi Magocskák Óvoda'!E66+PKKK!E66</f>
        <v>0</v>
      </c>
      <c r="G66" s="46"/>
    </row>
    <row r="67" spans="1:7">
      <c r="A67" s="25" t="s">
        <v>55</v>
      </c>
      <c r="B67" s="18">
        <f>Önkormányzat!B67+'Közös Önk Hivatal'!B67+VGI!B67+'Almádi Magocskák Óvoda'!B67+PKKK!B67</f>
        <v>1262000</v>
      </c>
      <c r="C67" s="45">
        <f>Önkormányzat!C67+'Közös Önk Hivatal'!C67+VGI!C67+'Almádi Magocskák Óvoda'!C67+PKKK!C67</f>
        <v>4268710</v>
      </c>
      <c r="D67" s="45">
        <f>Önkormányzat!D67+'Közös Önk Hivatal'!D67+VGI!D67+'Almádi Magocskák Óvoda'!D67+PKKK!D67</f>
        <v>0</v>
      </c>
      <c r="E67" s="45">
        <f>Önkormányzat!E67+'Közös Önk Hivatal'!E67+VGI!E67+'Almádi Magocskák Óvoda'!E67+PKKK!E67</f>
        <v>4268710</v>
      </c>
      <c r="G67" s="46"/>
    </row>
    <row r="68" spans="1:7">
      <c r="A68" s="3" t="s">
        <v>7</v>
      </c>
      <c r="B68" s="18">
        <f>Önkormányzat!B68+'Közös Önk Hivatal'!B68+VGI!B68+'Almádi Magocskák Óvoda'!B68+PKKK!B68</f>
        <v>64503086</v>
      </c>
      <c r="C68" s="45">
        <f>Önkormányzat!C68+'Közös Önk Hivatal'!C68+VGI!C68+'Almádi Magocskák Óvoda'!C68+PKKK!C68</f>
        <v>84544773</v>
      </c>
      <c r="D68" s="45">
        <f>Önkormányzat!D68+'Közös Önk Hivatal'!D68+VGI!D68+'Almádi Magocskák Óvoda'!D68+PKKK!D68</f>
        <v>345179</v>
      </c>
      <c r="E68" s="45">
        <f>Önkormányzat!E68+'Közös Önk Hivatal'!E68+VGI!E68+'Almádi Magocskák Óvoda'!E68+PKKK!E68</f>
        <v>84889952</v>
      </c>
      <c r="G68" s="46"/>
    </row>
    <row r="69" spans="1:7">
      <c r="A69" s="4" t="s">
        <v>22</v>
      </c>
      <c r="B69" s="27">
        <f>Önkormányzat!B69+'Közös Önk Hivatal'!B69+VGI!B69+'Almádi Magocskák Óvoda'!B69+PKKK!B69</f>
        <v>2376396086</v>
      </c>
      <c r="C69" s="27">
        <f>Önkormányzat!C69+'Közös Önk Hivatal'!C69+VGI!C69+'Almádi Magocskák Óvoda'!C69+PKKK!C69</f>
        <v>2636102185</v>
      </c>
      <c r="D69" s="27">
        <f>Önkormányzat!D69+'Közös Önk Hivatal'!D69+VGI!D69+'Almádi Magocskák Óvoda'!D69+PKKK!D69</f>
        <v>193392634</v>
      </c>
      <c r="E69" s="27">
        <f>Önkormányzat!E69+'Közös Önk Hivatal'!E69+VGI!E69+'Almádi Magocskák Óvoda'!E69+PKKK!E69</f>
        <v>2829494819</v>
      </c>
      <c r="G69" s="46"/>
    </row>
    <row r="70" spans="1:7">
      <c r="A70" s="7" t="s">
        <v>23</v>
      </c>
      <c r="B70" s="18">
        <f>Önkormányzat!B70+'Közös Önk Hivatal'!B70+VGI!B70+'Almádi Magocskák Óvoda'!B70+PKKK!B70</f>
        <v>0</v>
      </c>
      <c r="C70" s="18">
        <f>Önkormányzat!C70+'Közös Önk Hivatal'!C70+VGI!C70+'Almádi Magocskák Óvoda'!C70+PKKK!C70</f>
        <v>850000000</v>
      </c>
      <c r="D70" s="18">
        <f>Önkormányzat!D70+'Közös Önk Hivatal'!D70+VGI!D70+'Almádi Magocskák Óvoda'!D70+PKKK!D70</f>
        <v>243690000</v>
      </c>
      <c r="E70" s="18">
        <f>Önkormányzat!E70+'Közös Önk Hivatal'!E70+VGI!E70+'Almádi Magocskák Óvoda'!E70+PKKK!E70</f>
        <v>1093690000</v>
      </c>
      <c r="G70" s="46"/>
    </row>
    <row r="71" spans="1:7">
      <c r="A71" s="3" t="s">
        <v>8</v>
      </c>
      <c r="B71" s="41">
        <f>Önkormányzat!B71+'Közös Önk Hivatal'!B71+VGI!B71+'Almádi Magocskák Óvoda'!B71+PKKK!B71</f>
        <v>0</v>
      </c>
      <c r="C71" s="18">
        <f>Önkormányzat!C71+'Közös Önk Hivatal'!C71+VGI!C71+'Almádi Magocskák Óvoda'!C71+PKKK!C71</f>
        <v>0</v>
      </c>
      <c r="D71" s="18">
        <f>Önkormányzat!D71+'Közös Önk Hivatal'!D71+VGI!D71+'Almádi Magocskák Óvoda'!D71+PKKK!D71</f>
        <v>0</v>
      </c>
      <c r="E71" s="18">
        <f>Önkormányzat!E71+'Közös Önk Hivatal'!E71+VGI!E71+'Almádi Magocskák Óvoda'!E71+PKKK!E71</f>
        <v>0</v>
      </c>
      <c r="G71" s="46"/>
    </row>
    <row r="72" spans="1:7">
      <c r="A72" s="34" t="s">
        <v>64</v>
      </c>
      <c r="B72" s="35">
        <f>Önkormányzat!B72+'Közös Önk Hivatal'!B72+VGI!B72+'Almádi Magocskák Óvoda'!B72+PKKK!B72</f>
        <v>0</v>
      </c>
      <c r="C72" s="18">
        <f>Önkormányzat!C72+'Közös Önk Hivatal'!C72+VGI!C72+'Almádi Magocskák Óvoda'!C72+PKKK!C72</f>
        <v>0</v>
      </c>
      <c r="D72" s="18">
        <f>Önkormányzat!D72+'Közös Önk Hivatal'!D72+VGI!D72+'Almádi Magocskák Óvoda'!D72+PKKK!D72</f>
        <v>0</v>
      </c>
      <c r="E72" s="18">
        <f>Önkormányzat!E72+'Közös Önk Hivatal'!E72+VGI!E72+'Almádi Magocskák Óvoda'!E72+PKKK!E72</f>
        <v>0</v>
      </c>
      <c r="G72" s="46"/>
    </row>
    <row r="73" spans="1:7">
      <c r="A73" s="25" t="s">
        <v>65</v>
      </c>
      <c r="B73" s="35">
        <f>Önkormányzat!B73+'Közös Önk Hivatal'!B73+VGI!B73+'Almádi Magocskák Óvoda'!B73+PKKK!B73</f>
        <v>25476774</v>
      </c>
      <c r="C73" s="18">
        <f>Önkormányzat!C73+'Közös Önk Hivatal'!C73+VGI!C73+'Almádi Magocskák Óvoda'!C73+PKKK!C73</f>
        <v>32859025</v>
      </c>
      <c r="D73" s="18">
        <f>Önkormányzat!D73+'Közös Önk Hivatal'!D73+VGI!D73+'Almádi Magocskák Óvoda'!D73+PKKK!D73</f>
        <v>1352973</v>
      </c>
      <c r="E73" s="18">
        <f>Önkormányzat!E73+'Közös Önk Hivatal'!E73+VGI!E73+'Almádi Magocskák Óvoda'!E73+PKKK!E73</f>
        <v>34211998</v>
      </c>
      <c r="G73" s="46"/>
    </row>
    <row r="74" spans="1:7">
      <c r="A74" s="25" t="s">
        <v>10</v>
      </c>
      <c r="B74" s="18">
        <f>Önkormányzat!B74+'Közös Önk Hivatal'!B74+VGI!B74+'Almádi Magocskák Óvoda'!B74+PKKK!B74</f>
        <v>928826000</v>
      </c>
      <c r="C74" s="18">
        <f>Önkormányzat!C74+'Közös Önk Hivatal'!C74+VGI!C74+'Almádi Magocskák Óvoda'!C74+PKKK!C74</f>
        <v>942320856</v>
      </c>
      <c r="D74" s="18">
        <f>Önkormányzat!D74+'Közös Önk Hivatal'!D74+VGI!D74+'Almádi Magocskák Óvoda'!D74+PKKK!D74</f>
        <v>1506222</v>
      </c>
      <c r="E74" s="18">
        <f>Önkormányzat!E74+'Közös Önk Hivatal'!E74+VGI!E74+'Almádi Magocskák Óvoda'!E74+PKKK!E74</f>
        <v>943827078</v>
      </c>
      <c r="G74" s="46"/>
    </row>
    <row r="75" spans="1:7">
      <c r="A75" s="25" t="s">
        <v>11</v>
      </c>
      <c r="B75" s="18">
        <f>Önkormányzat!B75+'Közös Önk Hivatal'!B75+VGI!B75+'Almádi Magocskák Óvoda'!B75+PKKK!B75</f>
        <v>14544000</v>
      </c>
      <c r="C75" s="18">
        <f>Önkormányzat!C75+'Közös Önk Hivatal'!C75+VGI!C75+'Almádi Magocskák Óvoda'!C75+PKKK!C75</f>
        <v>2788145</v>
      </c>
      <c r="D75" s="18">
        <f>Önkormányzat!D75+'Közös Önk Hivatal'!D75+VGI!D75+'Almádi Magocskák Óvoda'!D75+PKKK!D75</f>
        <v>8311263</v>
      </c>
      <c r="E75" s="18">
        <f>Önkormányzat!E75+'Közös Önk Hivatal'!E75+VGI!E75+'Almádi Magocskák Óvoda'!E75+PKKK!E75</f>
        <v>11099408</v>
      </c>
      <c r="G75" s="46"/>
    </row>
    <row r="76" spans="1:7">
      <c r="A76" s="36" t="s">
        <v>24</v>
      </c>
      <c r="B76" s="27">
        <f>Önkormányzat!B76+'Közös Önk Hivatal'!B76+VGI!B76+'Almádi Magocskák Óvoda'!B76+PKKK!B76</f>
        <v>968846774</v>
      </c>
      <c r="C76" s="27">
        <f>Önkormányzat!C76+'Közös Önk Hivatal'!C76+VGI!C76+'Almádi Magocskák Óvoda'!C76+PKKK!C76</f>
        <v>1827968026</v>
      </c>
      <c r="D76" s="27">
        <f>Önkormányzat!D76+'Közös Önk Hivatal'!D76+VGI!D76+'Almádi Magocskák Óvoda'!D76+PKKK!D76</f>
        <v>254860458</v>
      </c>
      <c r="E76" s="27">
        <f>Önkormányzat!E76+'Közös Önk Hivatal'!E76+VGI!E76+'Almádi Magocskák Óvoda'!E76+PKKK!E76</f>
        <v>2082828484</v>
      </c>
      <c r="G76" s="46"/>
    </row>
    <row r="77" spans="1:7" ht="25.5">
      <c r="A77" s="40" t="s">
        <v>67</v>
      </c>
      <c r="B77" s="38">
        <f>Önkormányzat!B77+'Közös Önk Hivatal'!B77+VGI!B77+'Almádi Magocskák Óvoda'!B77+PKKK!B77</f>
        <v>0</v>
      </c>
      <c r="C77" s="38">
        <f>Önkormányzat!C77+'Közös Önk Hivatal'!C77+VGI!C77+'Almádi Magocskák Óvoda'!C77+PKKK!C77</f>
        <v>0</v>
      </c>
      <c r="D77" s="27">
        <f>Önkormányzat!D77+'Közös Önk Hivatal'!D77+VGI!D77+'Almádi Magocskák Óvoda'!D77+PKKK!D77</f>
        <v>0</v>
      </c>
      <c r="E77" s="38">
        <f>Önkormányzat!E77+'Közös Önk Hivatal'!E77+VGI!E77+'Almádi Magocskák Óvoda'!E77+PKKK!E77</f>
        <v>0</v>
      </c>
      <c r="G77" s="46"/>
    </row>
    <row r="78" spans="1:7" ht="13.5" thickBot="1">
      <c r="A78" s="26" t="s">
        <v>15</v>
      </c>
      <c r="B78" s="42">
        <f>Önkormányzat!B78+'Közös Önk Hivatal'!B78+VGI!B78+'Almádi Magocskák Óvoda'!B78+PKKK!B78</f>
        <v>0</v>
      </c>
      <c r="C78" s="42">
        <f>Önkormányzat!C78+'Közös Önk Hivatal'!C78+VGI!C78+'Almádi Magocskák Óvoda'!C78+PKKK!C78</f>
        <v>0</v>
      </c>
      <c r="D78" s="27">
        <f>Önkormányzat!D78+'Közös Önk Hivatal'!D78+VGI!D78+'Almádi Magocskák Óvoda'!D78+PKKK!D78</f>
        <v>0</v>
      </c>
      <c r="E78" s="38">
        <f>Önkormányzat!E78+'Közös Önk Hivatal'!E78+VGI!E78+'Almádi Magocskák Óvoda'!E78+PKKK!E78</f>
        <v>0</v>
      </c>
      <c r="G78" s="46"/>
    </row>
    <row r="79" spans="1:7" ht="13.5" thickBot="1">
      <c r="A79" s="9" t="s">
        <v>4</v>
      </c>
      <c r="B79" s="19">
        <f>Önkormányzat!B79+'Közös Önk Hivatal'!B79+VGI!B79+'Almádi Magocskák Óvoda'!B79+PKKK!B79</f>
        <v>3345242860</v>
      </c>
      <c r="C79" s="19">
        <f>Önkormányzat!C79+'Közös Önk Hivatal'!C79+VGI!C79+'Almádi Magocskák Óvoda'!C79+PKKK!C79</f>
        <v>4464070211</v>
      </c>
      <c r="D79" s="19">
        <f>Önkormányzat!D79+'Közös Önk Hivatal'!D79+VGI!D79+'Almádi Magocskák Óvoda'!D79+PKKK!D79</f>
        <v>448253092</v>
      </c>
      <c r="E79" s="58">
        <f>Önkormányzat!E79+'Közös Önk Hivatal'!E79+VGI!E79+'Almádi Magocskák Óvoda'!E79+PKKK!E79</f>
        <v>4912323303</v>
      </c>
      <c r="G79" s="46"/>
    </row>
    <row r="80" spans="1:7">
      <c r="G80" s="46"/>
    </row>
    <row r="81" spans="7:7">
      <c r="G81" s="46"/>
    </row>
  </sheetData>
  <mergeCells count="1">
    <mergeCell ref="A48:B48"/>
  </mergeCells>
  <phoneticPr fontId="0" type="noConversion"/>
  <printOptions horizontalCentered="1"/>
  <pageMargins left="0.98425196850393704" right="0.78740157480314965" top="1.1811023622047245" bottom="0.98425196850393704" header="0.51181102362204722" footer="0.51181102362204722"/>
  <pageSetup paperSize="9" scale="64" orientation="portrait" r:id="rId1"/>
  <headerFooter alignWithMargins="0">
    <oddHeader xml:space="preserve">&amp;C&amp;"Arial,Félkövér""16. melléklet a 8/2016. (II.25.) önkormányzati rendelethez"
Balatonalmádi Város Önkormányzata
Bevétel-Kiadás összesen
2016. évi költségvetés (Ft)&amp;R&amp;"Arial,Félkövér"15. melléklet a 23/2016.(XII.16.)
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3"/>
  <sheetViews>
    <sheetView topLeftCell="A37" zoomScaleNormal="100" zoomScaleSheetLayoutView="100" workbookViewId="0">
      <selection activeCell="A37" sqref="A1:IV65536"/>
    </sheetView>
  </sheetViews>
  <sheetFormatPr defaultRowHeight="12.75"/>
  <cols>
    <col min="1" max="1" width="47.42578125" bestFit="1" customWidth="1"/>
    <col min="2" max="5" width="20.28515625" customWidth="1"/>
  </cols>
  <sheetData>
    <row r="1" spans="1:5">
      <c r="A1" s="1"/>
      <c r="B1" s="1"/>
      <c r="C1" s="1"/>
      <c r="D1" s="1"/>
      <c r="E1" s="1"/>
    </row>
    <row r="2" spans="1:5">
      <c r="A2" s="64" t="s">
        <v>14</v>
      </c>
      <c r="B2" s="65"/>
      <c r="C2" s="65"/>
      <c r="D2" s="65"/>
      <c r="E2" s="65"/>
    </row>
    <row r="3" spans="1:5">
      <c r="A3" s="64" t="s">
        <v>0</v>
      </c>
      <c r="B3" s="65"/>
      <c r="C3" s="65"/>
      <c r="D3" s="65"/>
      <c r="E3" s="65"/>
    </row>
    <row r="6" spans="1:5">
      <c r="A6" s="33" t="s">
        <v>79</v>
      </c>
      <c r="B6" s="15"/>
      <c r="C6" s="15"/>
      <c r="D6" s="15"/>
      <c r="E6" s="15"/>
    </row>
    <row r="7" spans="1:5">
      <c r="A7" s="30"/>
      <c r="B7" s="28" t="s">
        <v>74</v>
      </c>
      <c r="C7" s="28" t="s">
        <v>74</v>
      </c>
      <c r="D7" s="28" t="s">
        <v>82</v>
      </c>
      <c r="E7" s="28" t="s">
        <v>76</v>
      </c>
    </row>
    <row r="8" spans="1:5">
      <c r="A8" s="31" t="s">
        <v>1</v>
      </c>
      <c r="B8" s="29" t="s">
        <v>16</v>
      </c>
      <c r="C8" s="29" t="s">
        <v>86</v>
      </c>
      <c r="D8" s="29" t="s">
        <v>83</v>
      </c>
      <c r="E8" s="29" t="s">
        <v>87</v>
      </c>
    </row>
    <row r="9" spans="1:5" s="11" customFormat="1">
      <c r="A9" s="7" t="s">
        <v>25</v>
      </c>
      <c r="B9" s="32">
        <v>679003860</v>
      </c>
      <c r="C9" s="32">
        <v>751838100</v>
      </c>
      <c r="D9" s="32">
        <v>4409581</v>
      </c>
      <c r="E9" s="32">
        <f>SUM(C9:D9)</f>
        <v>756247681</v>
      </c>
    </row>
    <row r="10" spans="1:5">
      <c r="A10" s="24" t="s">
        <v>26</v>
      </c>
      <c r="B10" s="20">
        <v>0</v>
      </c>
      <c r="C10" s="20">
        <v>0</v>
      </c>
      <c r="D10" s="20">
        <v>0</v>
      </c>
      <c r="E10" s="32">
        <f t="shared" ref="E10:E40" si="0">SUM(C10:D10)</f>
        <v>0</v>
      </c>
    </row>
    <row r="11" spans="1:5" ht="25.5">
      <c r="A11" s="24" t="s">
        <v>27</v>
      </c>
      <c r="B11" s="20">
        <v>0</v>
      </c>
      <c r="C11" s="20">
        <v>0</v>
      </c>
      <c r="D11" s="20">
        <v>0</v>
      </c>
      <c r="E11" s="32">
        <f t="shared" si="0"/>
        <v>0</v>
      </c>
    </row>
    <row r="12" spans="1:5" ht="25.5">
      <c r="A12" s="24" t="s">
        <v>28</v>
      </c>
      <c r="B12" s="20">
        <v>0</v>
      </c>
      <c r="C12" s="20">
        <v>0</v>
      </c>
      <c r="D12" s="20">
        <v>0</v>
      </c>
      <c r="E12" s="32">
        <f t="shared" si="0"/>
        <v>0</v>
      </c>
    </row>
    <row r="13" spans="1:5">
      <c r="A13" s="7" t="s">
        <v>29</v>
      </c>
      <c r="B13" s="20">
        <v>27394000</v>
      </c>
      <c r="C13" s="20">
        <v>15257240</v>
      </c>
      <c r="D13" s="20">
        <v>-3752002</v>
      </c>
      <c r="E13" s="32">
        <f t="shared" si="0"/>
        <v>11505238</v>
      </c>
    </row>
    <row r="14" spans="1:5">
      <c r="A14" s="7" t="s">
        <v>30</v>
      </c>
      <c r="B14" s="20">
        <v>0</v>
      </c>
      <c r="C14" s="20">
        <v>11403000</v>
      </c>
      <c r="D14" s="20">
        <v>182259000</v>
      </c>
      <c r="E14" s="32">
        <f t="shared" si="0"/>
        <v>193662000</v>
      </c>
    </row>
    <row r="15" spans="1:5" ht="25.5">
      <c r="A15" s="24" t="s">
        <v>31</v>
      </c>
      <c r="B15" s="20">
        <v>0</v>
      </c>
      <c r="C15" s="20">
        <v>0</v>
      </c>
      <c r="D15" s="20">
        <v>0</v>
      </c>
      <c r="E15" s="32">
        <f t="shared" si="0"/>
        <v>0</v>
      </c>
    </row>
    <row r="16" spans="1:5" ht="25.5">
      <c r="A16" s="24" t="s">
        <v>32</v>
      </c>
      <c r="B16" s="20">
        <v>0</v>
      </c>
      <c r="C16" s="20">
        <v>0</v>
      </c>
      <c r="D16" s="20">
        <v>0</v>
      </c>
      <c r="E16" s="32">
        <f t="shared" si="0"/>
        <v>0</v>
      </c>
    </row>
    <row r="17" spans="1:5" ht="29.25" customHeight="1">
      <c r="A17" s="7" t="s">
        <v>33</v>
      </c>
      <c r="B17" s="20">
        <v>3416000</v>
      </c>
      <c r="C17" s="20">
        <v>3416000</v>
      </c>
      <c r="D17" s="20">
        <v>0</v>
      </c>
      <c r="E17" s="32">
        <f t="shared" si="0"/>
        <v>3416000</v>
      </c>
    </row>
    <row r="18" spans="1:5">
      <c r="A18" s="24" t="s">
        <v>34</v>
      </c>
      <c r="B18" s="20">
        <v>292000000</v>
      </c>
      <c r="C18" s="20">
        <v>292000000</v>
      </c>
      <c r="D18" s="20">
        <v>0</v>
      </c>
      <c r="E18" s="32">
        <f t="shared" si="0"/>
        <v>292000000</v>
      </c>
    </row>
    <row r="19" spans="1:5">
      <c r="A19" s="7" t="s">
        <v>35</v>
      </c>
      <c r="B19" s="20">
        <v>267500000</v>
      </c>
      <c r="C19" s="20">
        <v>267500000</v>
      </c>
      <c r="D19" s="20">
        <v>0</v>
      </c>
      <c r="E19" s="32">
        <f t="shared" si="0"/>
        <v>267500000</v>
      </c>
    </row>
    <row r="20" spans="1:5">
      <c r="A20" s="7" t="s">
        <v>19</v>
      </c>
      <c r="B20" s="20">
        <v>2953000</v>
      </c>
      <c r="C20" s="20">
        <v>2953000</v>
      </c>
      <c r="D20" s="20">
        <v>0</v>
      </c>
      <c r="E20" s="32">
        <f t="shared" si="0"/>
        <v>2953000</v>
      </c>
    </row>
    <row r="21" spans="1:5">
      <c r="A21" s="25" t="s">
        <v>62</v>
      </c>
      <c r="B21" s="20">
        <v>0</v>
      </c>
      <c r="C21" s="20">
        <v>0</v>
      </c>
      <c r="D21" s="20">
        <v>0</v>
      </c>
      <c r="E21" s="32">
        <f t="shared" si="0"/>
        <v>0</v>
      </c>
    </row>
    <row r="22" spans="1:5">
      <c r="A22" s="25" t="s">
        <v>36</v>
      </c>
      <c r="B22" s="20">
        <v>153572000</v>
      </c>
      <c r="C22" s="20">
        <v>153572000</v>
      </c>
      <c r="D22" s="20">
        <v>0</v>
      </c>
      <c r="E22" s="32">
        <f t="shared" si="0"/>
        <v>153572000</v>
      </c>
    </row>
    <row r="23" spans="1:5">
      <c r="A23" s="25" t="s">
        <v>37</v>
      </c>
      <c r="B23" s="20">
        <v>4193000</v>
      </c>
      <c r="C23" s="20">
        <v>4193000</v>
      </c>
      <c r="D23" s="20">
        <v>0</v>
      </c>
      <c r="E23" s="32">
        <f t="shared" si="0"/>
        <v>4193000</v>
      </c>
    </row>
    <row r="24" spans="1:5">
      <c r="A24" s="25" t="s">
        <v>38</v>
      </c>
      <c r="B24" s="20">
        <v>0</v>
      </c>
      <c r="C24" s="20">
        <v>0</v>
      </c>
      <c r="D24" s="20">
        <v>0</v>
      </c>
      <c r="E24" s="32">
        <f t="shared" si="0"/>
        <v>0</v>
      </c>
    </row>
    <row r="25" spans="1:5">
      <c r="A25" s="25" t="s">
        <v>39</v>
      </c>
      <c r="B25" s="20">
        <v>42745000</v>
      </c>
      <c r="C25" s="20">
        <v>42745000</v>
      </c>
      <c r="D25" s="20">
        <v>0</v>
      </c>
      <c r="E25" s="32">
        <f t="shared" si="0"/>
        <v>42745000</v>
      </c>
    </row>
    <row r="26" spans="1:5">
      <c r="A26" s="25" t="s">
        <v>40</v>
      </c>
      <c r="B26" s="20">
        <v>4000000</v>
      </c>
      <c r="C26" s="20">
        <v>4017802</v>
      </c>
      <c r="D26" s="20">
        <v>6306941</v>
      </c>
      <c r="E26" s="32">
        <f t="shared" si="0"/>
        <v>10324743</v>
      </c>
    </row>
    <row r="27" spans="1:5">
      <c r="A27" s="25" t="s">
        <v>41</v>
      </c>
      <c r="B27" s="20">
        <v>0</v>
      </c>
      <c r="C27" s="20">
        <v>0</v>
      </c>
      <c r="D27" s="20">
        <v>9613050</v>
      </c>
      <c r="E27" s="32">
        <f t="shared" si="0"/>
        <v>9613050</v>
      </c>
    </row>
    <row r="28" spans="1:5">
      <c r="A28" s="7" t="s">
        <v>42</v>
      </c>
      <c r="B28" s="20">
        <v>1600000</v>
      </c>
      <c r="C28" s="20">
        <v>1600000</v>
      </c>
      <c r="D28" s="20">
        <v>-800000</v>
      </c>
      <c r="E28" s="32">
        <f t="shared" si="0"/>
        <v>800000</v>
      </c>
    </row>
    <row r="29" spans="1:5">
      <c r="A29" s="7" t="s">
        <v>18</v>
      </c>
      <c r="B29" s="20">
        <v>0</v>
      </c>
      <c r="C29" s="20">
        <v>2372500</v>
      </c>
      <c r="D29" s="20">
        <v>0</v>
      </c>
      <c r="E29" s="32">
        <f t="shared" si="0"/>
        <v>2372500</v>
      </c>
    </row>
    <row r="30" spans="1:5" ht="25.5">
      <c r="A30" s="24" t="s">
        <v>56</v>
      </c>
      <c r="B30" s="20">
        <v>106000</v>
      </c>
      <c r="C30" s="20">
        <v>106000</v>
      </c>
      <c r="D30" s="20">
        <v>0</v>
      </c>
      <c r="E30" s="32">
        <f t="shared" si="0"/>
        <v>106000</v>
      </c>
    </row>
    <row r="31" spans="1:5">
      <c r="A31" s="7" t="s">
        <v>57</v>
      </c>
      <c r="B31" s="20">
        <v>8400000</v>
      </c>
      <c r="C31" s="20">
        <v>13285000</v>
      </c>
      <c r="D31" s="20">
        <v>-5400000</v>
      </c>
      <c r="E31" s="32">
        <f t="shared" si="0"/>
        <v>7885000</v>
      </c>
    </row>
    <row r="32" spans="1:5" s="2" customFormat="1">
      <c r="A32" s="4" t="s">
        <v>2</v>
      </c>
      <c r="B32" s="22">
        <f>SUM(B9:B31)</f>
        <v>1486882860</v>
      </c>
      <c r="C32" s="22">
        <f>SUM(C9:C31)</f>
        <v>1566258642</v>
      </c>
      <c r="D32" s="22">
        <f>SUM(D9:D31)</f>
        <v>192636570</v>
      </c>
      <c r="E32" s="22">
        <f>SUM(E9:E31)</f>
        <v>1758895212</v>
      </c>
    </row>
    <row r="33" spans="1:5">
      <c r="A33" s="7" t="s">
        <v>68</v>
      </c>
      <c r="B33" s="20">
        <v>0</v>
      </c>
      <c r="C33" s="20">
        <v>0</v>
      </c>
      <c r="D33" s="20">
        <v>0</v>
      </c>
      <c r="E33" s="32">
        <f t="shared" si="0"/>
        <v>0</v>
      </c>
    </row>
    <row r="34" spans="1:5">
      <c r="A34" s="7" t="s">
        <v>69</v>
      </c>
      <c r="B34" s="20">
        <v>676121226</v>
      </c>
      <c r="C34" s="20">
        <v>805317131</v>
      </c>
      <c r="D34" s="20">
        <v>0</v>
      </c>
      <c r="E34" s="32">
        <f t="shared" si="0"/>
        <v>805317131</v>
      </c>
    </row>
    <row r="35" spans="1:5">
      <c r="A35" s="25" t="s">
        <v>70</v>
      </c>
      <c r="B35" s="20">
        <v>25476774</v>
      </c>
      <c r="C35" s="20">
        <v>25476774</v>
      </c>
      <c r="D35" s="20">
        <v>0</v>
      </c>
      <c r="E35" s="32">
        <f t="shared" si="0"/>
        <v>25476774</v>
      </c>
    </row>
    <row r="36" spans="1:5">
      <c r="A36" s="25" t="s">
        <v>71</v>
      </c>
      <c r="B36" s="20">
        <v>0</v>
      </c>
      <c r="C36" s="20">
        <v>7382251</v>
      </c>
      <c r="D36" s="20">
        <v>1352973</v>
      </c>
      <c r="E36" s="32">
        <f t="shared" si="0"/>
        <v>8735224</v>
      </c>
    </row>
    <row r="37" spans="1:5">
      <c r="A37" s="34" t="s">
        <v>63</v>
      </c>
      <c r="B37" s="20">
        <v>0</v>
      </c>
      <c r="C37" s="20">
        <v>0</v>
      </c>
      <c r="D37" s="20">
        <v>0</v>
      </c>
      <c r="E37" s="32">
        <f t="shared" si="0"/>
        <v>0</v>
      </c>
    </row>
    <row r="38" spans="1:5">
      <c r="A38" s="25" t="s">
        <v>77</v>
      </c>
      <c r="B38" s="20">
        <v>0</v>
      </c>
      <c r="C38" s="20">
        <v>850000000</v>
      </c>
      <c r="D38" s="20">
        <v>243690000</v>
      </c>
      <c r="E38" s="32">
        <f t="shared" si="0"/>
        <v>1093690000</v>
      </c>
    </row>
    <row r="39" spans="1:5">
      <c r="A39" s="25" t="s">
        <v>43</v>
      </c>
      <c r="B39" s="20">
        <v>0</v>
      </c>
      <c r="C39" s="20">
        <v>0</v>
      </c>
      <c r="D39" s="20">
        <v>0</v>
      </c>
      <c r="E39" s="32">
        <f t="shared" si="0"/>
        <v>0</v>
      </c>
    </row>
    <row r="40" spans="1:5">
      <c r="A40" s="25" t="s">
        <v>44</v>
      </c>
      <c r="B40" s="20">
        <v>0</v>
      </c>
      <c r="C40" s="20">
        <v>0</v>
      </c>
      <c r="D40" s="20">
        <v>0</v>
      </c>
      <c r="E40" s="32">
        <f t="shared" si="0"/>
        <v>0</v>
      </c>
    </row>
    <row r="41" spans="1:5" s="2" customFormat="1">
      <c r="A41" s="36" t="s">
        <v>20</v>
      </c>
      <c r="B41" s="22">
        <f>SUM(B33:B40)</f>
        <v>701598000</v>
      </c>
      <c r="C41" s="22">
        <f>SUM(C33:C40)</f>
        <v>1688176156</v>
      </c>
      <c r="D41" s="22">
        <f>SUM(D33:D40)</f>
        <v>245042973</v>
      </c>
      <c r="E41" s="22">
        <f>SUM(E33:E40)</f>
        <v>1933219129</v>
      </c>
    </row>
    <row r="42" spans="1:5" s="2" customFormat="1">
      <c r="A42" s="36" t="s">
        <v>84</v>
      </c>
      <c r="B42" s="61">
        <v>0</v>
      </c>
      <c r="C42" s="61">
        <v>0</v>
      </c>
      <c r="D42" s="61">
        <v>0</v>
      </c>
      <c r="E42" s="61">
        <f>SUM(B42:D42)</f>
        <v>0</v>
      </c>
    </row>
    <row r="43" spans="1:5" s="2" customFormat="1" ht="13.5" thickBot="1">
      <c r="A43" s="26" t="s">
        <v>75</v>
      </c>
      <c r="B43" s="61">
        <v>0</v>
      </c>
      <c r="C43" s="61">
        <v>0</v>
      </c>
      <c r="D43" s="61">
        <v>0</v>
      </c>
      <c r="E43" s="61">
        <f>SUM(B43:D43)</f>
        <v>0</v>
      </c>
    </row>
    <row r="44" spans="1:5" ht="13.5" thickBot="1">
      <c r="A44" s="9" t="s">
        <v>3</v>
      </c>
      <c r="B44" s="19">
        <f>SUM(B32,B41,B42,B43)</f>
        <v>2188480860</v>
      </c>
      <c r="C44" s="19">
        <f>SUM(C32,C41,C42,C43)</f>
        <v>3254434798</v>
      </c>
      <c r="D44" s="19">
        <f>SUM(D32,D41,D42,D43)</f>
        <v>437679543</v>
      </c>
      <c r="E44" s="58">
        <f>SUM(E32,E41,E42,E43)</f>
        <v>3692114341</v>
      </c>
    </row>
    <row r="45" spans="1:5">
      <c r="A45" s="5"/>
      <c r="B45" s="23"/>
      <c r="C45" s="23"/>
      <c r="D45" s="23"/>
      <c r="E45" s="23"/>
    </row>
    <row r="46" spans="1:5">
      <c r="A46" s="5"/>
    </row>
    <row r="47" spans="1:5">
      <c r="A47" s="5"/>
    </row>
    <row r="48" spans="1:5">
      <c r="A48" s="63" t="s">
        <v>80</v>
      </c>
      <c r="B48" s="63"/>
      <c r="C48" s="43"/>
      <c r="D48" s="43"/>
    </row>
    <row r="49" spans="1:5">
      <c r="A49" s="30"/>
      <c r="B49" s="28" t="s">
        <v>74</v>
      </c>
      <c r="C49" s="28" t="s">
        <v>74</v>
      </c>
      <c r="D49" s="28" t="s">
        <v>82</v>
      </c>
      <c r="E49" s="28" t="s">
        <v>76</v>
      </c>
    </row>
    <row r="50" spans="1:5">
      <c r="A50" s="31" t="s">
        <v>1</v>
      </c>
      <c r="B50" s="29" t="s">
        <v>16</v>
      </c>
      <c r="C50" s="29" t="s">
        <v>86</v>
      </c>
      <c r="D50" s="29" t="s">
        <v>83</v>
      </c>
      <c r="E50" s="29" t="s">
        <v>87</v>
      </c>
    </row>
    <row r="51" spans="1:5">
      <c r="A51" s="44" t="s">
        <v>13</v>
      </c>
      <c r="B51" s="45">
        <v>23297000</v>
      </c>
      <c r="C51" s="45">
        <v>25888473</v>
      </c>
      <c r="D51" s="45">
        <v>-445100</v>
      </c>
      <c r="E51" s="45">
        <f>SUM(C51:D51)</f>
        <v>25443373</v>
      </c>
    </row>
    <row r="52" spans="1:5">
      <c r="A52" s="3" t="s">
        <v>9</v>
      </c>
      <c r="B52" s="18">
        <v>6275000</v>
      </c>
      <c r="C52" s="45">
        <v>8572328</v>
      </c>
      <c r="D52" s="45">
        <v>53971</v>
      </c>
      <c r="E52" s="45">
        <f>SUM(C52:D52)</f>
        <v>8626299</v>
      </c>
    </row>
    <row r="53" spans="1:5">
      <c r="A53" s="7" t="s">
        <v>45</v>
      </c>
      <c r="B53" s="18">
        <v>119049000</v>
      </c>
      <c r="C53" s="45">
        <v>180781964</v>
      </c>
      <c r="D53" s="45">
        <v>-10081199</v>
      </c>
      <c r="E53" s="45">
        <f t="shared" ref="E53:E68" si="1">SUM(C53:D53)</f>
        <v>170700765</v>
      </c>
    </row>
    <row r="54" spans="1:5">
      <c r="A54" s="7" t="s">
        <v>21</v>
      </c>
      <c r="B54" s="18">
        <v>19679000</v>
      </c>
      <c r="C54" s="45">
        <v>19831900</v>
      </c>
      <c r="D54" s="45">
        <v>-9000000</v>
      </c>
      <c r="E54" s="45">
        <f t="shared" si="1"/>
        <v>10831900</v>
      </c>
    </row>
    <row r="55" spans="1:5">
      <c r="A55" s="7" t="s">
        <v>46</v>
      </c>
      <c r="B55" s="18">
        <v>0</v>
      </c>
      <c r="C55" s="45">
        <v>1575302</v>
      </c>
      <c r="D55" s="45">
        <v>0</v>
      </c>
      <c r="E55" s="45">
        <f t="shared" si="1"/>
        <v>1575302</v>
      </c>
    </row>
    <row r="56" spans="1:5">
      <c r="A56" s="7" t="s">
        <v>47</v>
      </c>
      <c r="B56" s="18">
        <v>0</v>
      </c>
      <c r="C56" s="45">
        <v>0</v>
      </c>
      <c r="D56" s="45">
        <v>0</v>
      </c>
      <c r="E56" s="45">
        <f t="shared" si="1"/>
        <v>0</v>
      </c>
    </row>
    <row r="57" spans="1:5">
      <c r="A57" s="7" t="s">
        <v>48</v>
      </c>
      <c r="B57" s="18">
        <v>125964000</v>
      </c>
      <c r="C57" s="45">
        <v>131570570</v>
      </c>
      <c r="D57" s="45">
        <v>12673</v>
      </c>
      <c r="E57" s="45">
        <f t="shared" si="1"/>
        <v>131583243</v>
      </c>
    </row>
    <row r="58" spans="1:5">
      <c r="A58" s="7" t="s">
        <v>49</v>
      </c>
      <c r="B58" s="18">
        <v>0</v>
      </c>
      <c r="C58" s="45">
        <v>0</v>
      </c>
      <c r="D58" s="45">
        <v>0</v>
      </c>
      <c r="E58" s="45">
        <f t="shared" si="1"/>
        <v>0</v>
      </c>
    </row>
    <row r="59" spans="1:5">
      <c r="A59" s="7" t="s">
        <v>50</v>
      </c>
      <c r="B59" s="18">
        <v>53298000</v>
      </c>
      <c r="C59" s="45">
        <v>104987000</v>
      </c>
      <c r="D59" s="45">
        <v>255050</v>
      </c>
      <c r="E59" s="45">
        <f t="shared" si="1"/>
        <v>105242050</v>
      </c>
    </row>
    <row r="60" spans="1:5">
      <c r="A60" s="7" t="s">
        <v>5</v>
      </c>
      <c r="B60" s="18">
        <v>282310000</v>
      </c>
      <c r="C60" s="45">
        <v>334264633</v>
      </c>
      <c r="D60" s="45">
        <v>100355148</v>
      </c>
      <c r="E60" s="45">
        <f t="shared" si="1"/>
        <v>434619781</v>
      </c>
    </row>
    <row r="61" spans="1:5">
      <c r="A61" s="7" t="s">
        <v>6</v>
      </c>
      <c r="B61" s="18">
        <v>523845000</v>
      </c>
      <c r="C61" s="45">
        <v>525584119</v>
      </c>
      <c r="D61" s="45">
        <v>101323363</v>
      </c>
      <c r="E61" s="45">
        <f t="shared" si="1"/>
        <v>626907482</v>
      </c>
    </row>
    <row r="62" spans="1:5">
      <c r="A62" s="7" t="s">
        <v>51</v>
      </c>
      <c r="B62" s="18">
        <v>0</v>
      </c>
      <c r="C62" s="45">
        <v>0</v>
      </c>
      <c r="D62" s="45">
        <v>0</v>
      </c>
      <c r="E62" s="45">
        <f t="shared" si="1"/>
        <v>0</v>
      </c>
    </row>
    <row r="63" spans="1:5">
      <c r="A63" s="7" t="s">
        <v>52</v>
      </c>
      <c r="B63" s="18">
        <v>0</v>
      </c>
      <c r="C63" s="45">
        <v>0</v>
      </c>
      <c r="D63" s="45">
        <v>0</v>
      </c>
      <c r="E63" s="45">
        <f t="shared" si="1"/>
        <v>0</v>
      </c>
    </row>
    <row r="64" spans="1:5">
      <c r="A64" s="7" t="s">
        <v>53</v>
      </c>
      <c r="B64" s="18">
        <v>0</v>
      </c>
      <c r="C64" s="45">
        <v>4445000</v>
      </c>
      <c r="D64" s="45">
        <v>0</v>
      </c>
      <c r="E64" s="45">
        <f t="shared" si="1"/>
        <v>4445000</v>
      </c>
    </row>
    <row r="65" spans="1:5">
      <c r="A65" s="25" t="s">
        <v>58</v>
      </c>
      <c r="B65" s="18">
        <v>152000</v>
      </c>
      <c r="C65" s="45">
        <v>152000</v>
      </c>
      <c r="D65" s="45">
        <v>0</v>
      </c>
      <c r="E65" s="45">
        <f t="shared" si="1"/>
        <v>152000</v>
      </c>
    </row>
    <row r="66" spans="1:5">
      <c r="A66" s="25" t="s">
        <v>54</v>
      </c>
      <c r="B66" s="18">
        <v>0</v>
      </c>
      <c r="C66" s="45">
        <v>0</v>
      </c>
      <c r="D66" s="45">
        <v>0</v>
      </c>
      <c r="E66" s="45">
        <f t="shared" si="1"/>
        <v>0</v>
      </c>
    </row>
    <row r="67" spans="1:5">
      <c r="A67" s="25" t="s">
        <v>55</v>
      </c>
      <c r="B67" s="18">
        <v>1262000</v>
      </c>
      <c r="C67" s="45">
        <v>4268710</v>
      </c>
      <c r="D67" s="45">
        <v>0</v>
      </c>
      <c r="E67" s="45">
        <f t="shared" si="1"/>
        <v>4268710</v>
      </c>
    </row>
    <row r="68" spans="1:5">
      <c r="A68" s="3" t="s">
        <v>7</v>
      </c>
      <c r="B68" s="18">
        <v>64503086</v>
      </c>
      <c r="C68" s="45">
        <v>84544773</v>
      </c>
      <c r="D68" s="45">
        <v>345179</v>
      </c>
      <c r="E68" s="45">
        <f t="shared" si="1"/>
        <v>84889952</v>
      </c>
    </row>
    <row r="69" spans="1:5" s="2" customFormat="1">
      <c r="A69" s="4" t="s">
        <v>22</v>
      </c>
      <c r="B69" s="27">
        <f>SUM(B51:B68)</f>
        <v>1219634086</v>
      </c>
      <c r="C69" s="27">
        <f>SUM(C51:C68)</f>
        <v>1426466772</v>
      </c>
      <c r="D69" s="27">
        <f>SUM(D51:D68)</f>
        <v>182819085</v>
      </c>
      <c r="E69" s="27">
        <f>SUM(E51:E68)</f>
        <v>1609285857</v>
      </c>
    </row>
    <row r="70" spans="1:5">
      <c r="A70" s="7" t="s">
        <v>23</v>
      </c>
      <c r="B70" s="18">
        <v>0</v>
      </c>
      <c r="C70" s="18">
        <v>850000000</v>
      </c>
      <c r="D70" s="18">
        <v>243690000</v>
      </c>
      <c r="E70" s="18">
        <f t="shared" ref="E70:E75" si="2">SUM(C70:D70)</f>
        <v>1093690000</v>
      </c>
    </row>
    <row r="71" spans="1:5">
      <c r="A71" s="3" t="s">
        <v>8</v>
      </c>
      <c r="B71" s="41">
        <v>0</v>
      </c>
      <c r="C71" s="18">
        <v>0</v>
      </c>
      <c r="D71" s="18">
        <v>0</v>
      </c>
      <c r="E71" s="18">
        <f t="shared" si="2"/>
        <v>0</v>
      </c>
    </row>
    <row r="72" spans="1:5">
      <c r="A72" s="34" t="s">
        <v>64</v>
      </c>
      <c r="B72" s="35">
        <v>0</v>
      </c>
      <c r="C72" s="18">
        <v>0</v>
      </c>
      <c r="D72" s="18">
        <v>0</v>
      </c>
      <c r="E72" s="18">
        <f t="shared" si="2"/>
        <v>0</v>
      </c>
    </row>
    <row r="73" spans="1:5">
      <c r="A73" s="25" t="s">
        <v>65</v>
      </c>
      <c r="B73" s="35">
        <v>25476774</v>
      </c>
      <c r="C73" s="18">
        <v>32859025</v>
      </c>
      <c r="D73" s="18">
        <v>1352973</v>
      </c>
      <c r="E73" s="18">
        <f t="shared" si="2"/>
        <v>34211998</v>
      </c>
    </row>
    <row r="74" spans="1:5">
      <c r="A74" s="25" t="s">
        <v>10</v>
      </c>
      <c r="B74" s="18">
        <v>928826000</v>
      </c>
      <c r="C74" s="18">
        <v>942320856</v>
      </c>
      <c r="D74" s="18">
        <v>1506222</v>
      </c>
      <c r="E74" s="18">
        <f t="shared" si="2"/>
        <v>943827078</v>
      </c>
    </row>
    <row r="75" spans="1:5">
      <c r="A75" s="25" t="s">
        <v>11</v>
      </c>
      <c r="B75" s="18">
        <v>14544000</v>
      </c>
      <c r="C75" s="18">
        <v>2788145</v>
      </c>
      <c r="D75" s="18">
        <v>8311263</v>
      </c>
      <c r="E75" s="18">
        <f t="shared" si="2"/>
        <v>11099408</v>
      </c>
    </row>
    <row r="76" spans="1:5" s="2" customFormat="1">
      <c r="A76" s="36" t="s">
        <v>24</v>
      </c>
      <c r="B76" s="27">
        <f>SUM(B70:B75)</f>
        <v>968846774</v>
      </c>
      <c r="C76" s="27">
        <f>SUM(C70:C75)</f>
        <v>1827968026</v>
      </c>
      <c r="D76" s="27">
        <f>SUM(D70:D75)</f>
        <v>254860458</v>
      </c>
      <c r="E76" s="27">
        <f>SUM(E70:E75)</f>
        <v>2082828484</v>
      </c>
    </row>
    <row r="77" spans="1:5" s="2" customFormat="1" ht="30" customHeight="1">
      <c r="A77" s="40" t="s">
        <v>67</v>
      </c>
      <c r="B77" s="38">
        <v>0</v>
      </c>
      <c r="C77" s="38">
        <v>0</v>
      </c>
      <c r="D77" s="18">
        <v>0</v>
      </c>
      <c r="E77" s="38">
        <f>SUM(B77:D77)</f>
        <v>0</v>
      </c>
    </row>
    <row r="78" spans="1:5" s="2" customFormat="1" ht="13.5" thickBot="1">
      <c r="A78" s="26" t="s">
        <v>15</v>
      </c>
      <c r="B78" s="42">
        <v>0</v>
      </c>
      <c r="C78" s="42">
        <v>0</v>
      </c>
      <c r="D78" s="18">
        <v>0</v>
      </c>
      <c r="E78" s="38">
        <f>SUM(B78:D78)</f>
        <v>0</v>
      </c>
    </row>
    <row r="79" spans="1:5" ht="13.5" thickBot="1">
      <c r="A79" s="9" t="s">
        <v>4</v>
      </c>
      <c r="B79" s="19">
        <f>SUM(B76,B69,B77,B78)</f>
        <v>2188480860</v>
      </c>
      <c r="C79" s="19">
        <f>SUM(C76,C69,C77,C78)</f>
        <v>3254434798</v>
      </c>
      <c r="D79" s="19">
        <f>SUM(D76,D69,D77,D78)</f>
        <v>437679543</v>
      </c>
      <c r="E79" s="58">
        <f>SUM(E76,E69,E77,E78)</f>
        <v>3692114341</v>
      </c>
    </row>
    <row r="80" spans="1:5">
      <c r="A80" s="17"/>
      <c r="D80" s="46"/>
    </row>
    <row r="81" spans="1:5">
      <c r="A81" s="1"/>
      <c r="D81" s="46"/>
      <c r="E81" s="46"/>
    </row>
    <row r="83" spans="1:5">
      <c r="E83" s="46"/>
    </row>
  </sheetData>
  <mergeCells count="3">
    <mergeCell ref="A48:B48"/>
    <mergeCell ref="A2:E2"/>
    <mergeCell ref="A3:E3"/>
  </mergeCells>
  <phoneticPr fontId="4" type="noConversion"/>
  <pageMargins left="0.75" right="0.75" top="1" bottom="1" header="0.5" footer="0.5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38"/>
  <sheetViews>
    <sheetView topLeftCell="A19" zoomScaleNormal="100" zoomScaleSheetLayoutView="100" workbookViewId="0">
      <selection activeCell="A26" sqref="A26"/>
    </sheetView>
  </sheetViews>
  <sheetFormatPr defaultRowHeight="12.75"/>
  <cols>
    <col min="1" max="1" width="50.42578125" customWidth="1"/>
    <col min="2" max="5" width="20.28515625" customWidth="1"/>
  </cols>
  <sheetData>
    <row r="2" spans="1:5">
      <c r="A2" s="64" t="s">
        <v>17</v>
      </c>
      <c r="B2" s="65"/>
      <c r="C2" s="65"/>
      <c r="D2" s="65"/>
      <c r="E2" s="65"/>
    </row>
    <row r="3" spans="1:5">
      <c r="A3" s="67" t="s">
        <v>0</v>
      </c>
      <c r="B3" s="68"/>
      <c r="C3" s="68"/>
      <c r="D3" s="68"/>
      <c r="E3" s="68"/>
    </row>
    <row r="4" spans="1:5">
      <c r="A4" s="2"/>
    </row>
    <row r="5" spans="1:5">
      <c r="A5" s="11"/>
    </row>
    <row r="6" spans="1:5">
      <c r="A6" s="33" t="s">
        <v>79</v>
      </c>
      <c r="B6" s="15"/>
      <c r="C6" s="15"/>
      <c r="D6" s="15"/>
      <c r="E6" s="15"/>
    </row>
    <row r="7" spans="1:5">
      <c r="A7" s="30"/>
      <c r="B7" s="28" t="s">
        <v>74</v>
      </c>
      <c r="C7" s="28" t="s">
        <v>74</v>
      </c>
      <c r="D7" s="28" t="s">
        <v>82</v>
      </c>
      <c r="E7" s="28" t="s">
        <v>76</v>
      </c>
    </row>
    <row r="8" spans="1:5">
      <c r="A8" s="31" t="s">
        <v>1</v>
      </c>
      <c r="B8" s="29" t="s">
        <v>16</v>
      </c>
      <c r="C8" s="29" t="s">
        <v>86</v>
      </c>
      <c r="D8" s="29" t="s">
        <v>83</v>
      </c>
      <c r="E8" s="29" t="s">
        <v>87</v>
      </c>
    </row>
    <row r="9" spans="1:5">
      <c r="A9" s="7" t="s">
        <v>25</v>
      </c>
      <c r="B9" s="32">
        <v>0</v>
      </c>
      <c r="C9" s="32">
        <v>0</v>
      </c>
      <c r="D9" s="32">
        <v>0</v>
      </c>
      <c r="E9" s="32">
        <f t="shared" ref="E9:E31" si="0">SUM(C9:D9)</f>
        <v>0</v>
      </c>
    </row>
    <row r="10" spans="1:5">
      <c r="A10" s="24" t="s">
        <v>26</v>
      </c>
      <c r="B10" s="20">
        <v>0</v>
      </c>
      <c r="C10" s="20">
        <v>0</v>
      </c>
      <c r="D10" s="20">
        <v>0</v>
      </c>
      <c r="E10" s="32">
        <f t="shared" si="0"/>
        <v>0</v>
      </c>
    </row>
    <row r="11" spans="1:5" ht="25.5">
      <c r="A11" s="24" t="s">
        <v>27</v>
      </c>
      <c r="B11" s="20">
        <v>0</v>
      </c>
      <c r="C11" s="20">
        <v>0</v>
      </c>
      <c r="D11" s="20">
        <v>0</v>
      </c>
      <c r="E11" s="32">
        <f t="shared" si="0"/>
        <v>0</v>
      </c>
    </row>
    <row r="12" spans="1:5" ht="25.5">
      <c r="A12" s="24" t="s">
        <v>28</v>
      </c>
      <c r="B12" s="20">
        <v>0</v>
      </c>
      <c r="C12" s="20">
        <v>0</v>
      </c>
      <c r="D12" s="20">
        <v>0</v>
      </c>
      <c r="E12" s="32">
        <f t="shared" si="0"/>
        <v>0</v>
      </c>
    </row>
    <row r="13" spans="1:5">
      <c r="A13" s="7" t="s">
        <v>29</v>
      </c>
      <c r="B13" s="20">
        <v>4036000</v>
      </c>
      <c r="C13" s="20">
        <v>5682958</v>
      </c>
      <c r="D13" s="20">
        <v>0</v>
      </c>
      <c r="E13" s="32">
        <f t="shared" si="0"/>
        <v>5682958</v>
      </c>
    </row>
    <row r="14" spans="1:5">
      <c r="A14" s="7" t="s">
        <v>30</v>
      </c>
      <c r="B14" s="20">
        <v>0</v>
      </c>
      <c r="C14" s="20">
        <v>0</v>
      </c>
      <c r="D14" s="20">
        <v>0</v>
      </c>
      <c r="E14" s="32">
        <f t="shared" si="0"/>
        <v>0</v>
      </c>
    </row>
    <row r="15" spans="1:5" ht="25.5">
      <c r="A15" s="24" t="s">
        <v>31</v>
      </c>
      <c r="B15" s="20">
        <v>0</v>
      </c>
      <c r="C15" s="20">
        <v>0</v>
      </c>
      <c r="D15" s="20">
        <v>0</v>
      </c>
      <c r="E15" s="32">
        <f t="shared" si="0"/>
        <v>0</v>
      </c>
    </row>
    <row r="16" spans="1:5" ht="25.5">
      <c r="A16" s="24" t="s">
        <v>32</v>
      </c>
      <c r="B16" s="20">
        <v>0</v>
      </c>
      <c r="C16" s="20">
        <v>0</v>
      </c>
      <c r="D16" s="20">
        <v>0</v>
      </c>
      <c r="E16" s="32">
        <f t="shared" si="0"/>
        <v>0</v>
      </c>
    </row>
    <row r="17" spans="1:6">
      <c r="A17" s="7" t="s">
        <v>33</v>
      </c>
      <c r="B17" s="20">
        <v>0</v>
      </c>
      <c r="C17" s="20">
        <v>0</v>
      </c>
      <c r="D17" s="20">
        <v>0</v>
      </c>
      <c r="E17" s="32">
        <f t="shared" si="0"/>
        <v>0</v>
      </c>
    </row>
    <row r="18" spans="1:6">
      <c r="A18" s="24" t="s">
        <v>34</v>
      </c>
      <c r="B18" s="20">
        <v>0</v>
      </c>
      <c r="C18" s="20">
        <v>0</v>
      </c>
      <c r="D18" s="20">
        <v>0</v>
      </c>
      <c r="E18" s="32">
        <f t="shared" si="0"/>
        <v>0</v>
      </c>
    </row>
    <row r="19" spans="1:6">
      <c r="A19" s="7" t="s">
        <v>35</v>
      </c>
      <c r="B19" s="20">
        <v>0</v>
      </c>
      <c r="C19" s="20">
        <v>0</v>
      </c>
      <c r="D19" s="20">
        <v>0</v>
      </c>
      <c r="E19" s="32">
        <f t="shared" si="0"/>
        <v>0</v>
      </c>
    </row>
    <row r="20" spans="1:6">
      <c r="A20" s="7" t="s">
        <v>19</v>
      </c>
      <c r="B20" s="20">
        <v>250000</v>
      </c>
      <c r="C20" s="20">
        <v>250000</v>
      </c>
      <c r="D20" s="20">
        <v>0</v>
      </c>
      <c r="E20" s="32">
        <f t="shared" si="0"/>
        <v>250000</v>
      </c>
      <c r="F20" s="21"/>
    </row>
    <row r="21" spans="1:6">
      <c r="A21" s="25" t="s">
        <v>62</v>
      </c>
      <c r="B21" s="20">
        <v>0</v>
      </c>
      <c r="C21" s="20">
        <v>0</v>
      </c>
      <c r="D21" s="20">
        <v>0</v>
      </c>
      <c r="E21" s="32">
        <f t="shared" si="0"/>
        <v>0</v>
      </c>
      <c r="F21" s="21"/>
    </row>
    <row r="22" spans="1:6">
      <c r="A22" s="25" t="s">
        <v>36</v>
      </c>
      <c r="B22" s="20">
        <v>960000</v>
      </c>
      <c r="C22" s="20">
        <v>960000</v>
      </c>
      <c r="D22" s="20">
        <v>0</v>
      </c>
      <c r="E22" s="32">
        <f t="shared" si="0"/>
        <v>960000</v>
      </c>
      <c r="F22" s="21"/>
    </row>
    <row r="23" spans="1:6">
      <c r="A23" s="25" t="s">
        <v>37</v>
      </c>
      <c r="B23" s="20">
        <v>1930000</v>
      </c>
      <c r="C23" s="20">
        <v>1930000</v>
      </c>
      <c r="D23" s="20">
        <v>0</v>
      </c>
      <c r="E23" s="32">
        <f t="shared" si="0"/>
        <v>1930000</v>
      </c>
      <c r="F23" s="21"/>
    </row>
    <row r="24" spans="1:6">
      <c r="A24" s="25" t="s">
        <v>38</v>
      </c>
      <c r="B24" s="20">
        <v>781000</v>
      </c>
      <c r="C24" s="20">
        <v>781000</v>
      </c>
      <c r="D24" s="20">
        <v>0</v>
      </c>
      <c r="E24" s="32">
        <f t="shared" si="0"/>
        <v>781000</v>
      </c>
      <c r="F24" s="21"/>
    </row>
    <row r="25" spans="1:6">
      <c r="A25" s="25" t="s">
        <v>39</v>
      </c>
      <c r="B25" s="20">
        <v>0</v>
      </c>
      <c r="C25" s="20">
        <v>0</v>
      </c>
      <c r="D25" s="20">
        <v>0</v>
      </c>
      <c r="E25" s="32">
        <f t="shared" si="0"/>
        <v>0</v>
      </c>
      <c r="F25" s="21"/>
    </row>
    <row r="26" spans="1:6">
      <c r="A26" s="25" t="s">
        <v>40</v>
      </c>
      <c r="B26" s="20">
        <v>0</v>
      </c>
      <c r="C26" s="20">
        <v>0</v>
      </c>
      <c r="D26" s="20">
        <v>0</v>
      </c>
      <c r="E26" s="32">
        <f t="shared" si="0"/>
        <v>0</v>
      </c>
      <c r="F26" s="21"/>
    </row>
    <row r="27" spans="1:6">
      <c r="A27" s="25" t="s">
        <v>60</v>
      </c>
      <c r="B27" s="20">
        <v>0</v>
      </c>
      <c r="C27" s="20">
        <v>0</v>
      </c>
      <c r="D27" s="20">
        <v>0</v>
      </c>
      <c r="E27" s="32">
        <f t="shared" si="0"/>
        <v>0</v>
      </c>
      <c r="F27" s="21"/>
    </row>
    <row r="28" spans="1:6">
      <c r="A28" s="7" t="s">
        <v>42</v>
      </c>
      <c r="B28" s="20">
        <v>0</v>
      </c>
      <c r="C28" s="20">
        <v>0</v>
      </c>
      <c r="D28" s="20">
        <v>0</v>
      </c>
      <c r="E28" s="32">
        <f t="shared" si="0"/>
        <v>0</v>
      </c>
      <c r="F28" s="21"/>
    </row>
    <row r="29" spans="1:6">
      <c r="A29" s="7" t="s">
        <v>18</v>
      </c>
      <c r="B29" s="20">
        <v>0</v>
      </c>
      <c r="C29" s="20">
        <v>0</v>
      </c>
      <c r="D29" s="20">
        <v>0</v>
      </c>
      <c r="E29" s="32">
        <f t="shared" si="0"/>
        <v>0</v>
      </c>
      <c r="F29" s="21"/>
    </row>
    <row r="30" spans="1:6" ht="25.5">
      <c r="A30" s="24" t="s">
        <v>56</v>
      </c>
      <c r="B30" s="20">
        <v>0</v>
      </c>
      <c r="C30" s="20">
        <v>0</v>
      </c>
      <c r="D30" s="20">
        <v>0</v>
      </c>
      <c r="E30" s="32">
        <f t="shared" si="0"/>
        <v>0</v>
      </c>
      <c r="F30" s="21"/>
    </row>
    <row r="31" spans="1:6">
      <c r="A31" s="7" t="s">
        <v>57</v>
      </c>
      <c r="B31" s="20">
        <v>0</v>
      </c>
      <c r="C31" s="20">
        <v>0</v>
      </c>
      <c r="D31" s="20">
        <v>0</v>
      </c>
      <c r="E31" s="32">
        <f t="shared" si="0"/>
        <v>0</v>
      </c>
      <c r="F31" s="21"/>
    </row>
    <row r="32" spans="1:6" ht="12" customHeight="1">
      <c r="A32" s="4" t="s">
        <v>2</v>
      </c>
      <c r="B32" s="22">
        <f>SUM(B9:B31)</f>
        <v>7957000</v>
      </c>
      <c r="C32" s="22">
        <f>SUM(C9:C31)</f>
        <v>9603958</v>
      </c>
      <c r="D32" s="22">
        <f>SUM(D9:D31)</f>
        <v>0</v>
      </c>
      <c r="E32" s="22">
        <f>SUM(E9:E31)</f>
        <v>9603958</v>
      </c>
      <c r="F32" s="21"/>
    </row>
    <row r="33" spans="1:6" ht="12" customHeight="1">
      <c r="A33" s="7" t="s">
        <v>68</v>
      </c>
      <c r="B33" s="20">
        <v>0</v>
      </c>
      <c r="C33" s="20">
        <v>0</v>
      </c>
      <c r="D33" s="20">
        <v>0</v>
      </c>
      <c r="E33" s="20">
        <f>SUM(C33:D33)</f>
        <v>0</v>
      </c>
      <c r="F33" s="21"/>
    </row>
    <row r="34" spans="1:6">
      <c r="A34" s="7" t="s">
        <v>69</v>
      </c>
      <c r="B34" s="20">
        <v>3211000</v>
      </c>
      <c r="C34" s="20">
        <v>21139327</v>
      </c>
      <c r="D34" s="20">
        <v>0</v>
      </c>
      <c r="E34" s="20">
        <f t="shared" ref="E34:E40" si="1">SUM(C34:D34)</f>
        <v>21139327</v>
      </c>
      <c r="F34" s="21"/>
    </row>
    <row r="35" spans="1:6">
      <c r="A35" s="25" t="s">
        <v>72</v>
      </c>
      <c r="B35" s="20">
        <v>0</v>
      </c>
      <c r="C35" s="20">
        <v>0</v>
      </c>
      <c r="D35" s="20">
        <v>0</v>
      </c>
      <c r="E35" s="20">
        <f t="shared" si="1"/>
        <v>0</v>
      </c>
      <c r="F35" s="21"/>
    </row>
    <row r="36" spans="1:6">
      <c r="A36" s="25" t="s">
        <v>71</v>
      </c>
      <c r="B36" s="20">
        <v>0</v>
      </c>
      <c r="C36" s="20">
        <v>0</v>
      </c>
      <c r="D36" s="20">
        <v>0</v>
      </c>
      <c r="E36" s="20">
        <f t="shared" si="1"/>
        <v>0</v>
      </c>
      <c r="F36" s="21"/>
    </row>
    <row r="37" spans="1:6">
      <c r="A37" s="34" t="s">
        <v>63</v>
      </c>
      <c r="B37" s="20">
        <v>0</v>
      </c>
      <c r="C37" s="20">
        <v>0</v>
      </c>
      <c r="D37" s="20">
        <v>0</v>
      </c>
      <c r="E37" s="20">
        <f t="shared" si="1"/>
        <v>0</v>
      </c>
    </row>
    <row r="38" spans="1:6">
      <c r="A38" s="25" t="s">
        <v>77</v>
      </c>
      <c r="B38" s="20"/>
      <c r="C38" s="20"/>
      <c r="D38" s="20"/>
      <c r="E38" s="20">
        <f t="shared" si="1"/>
        <v>0</v>
      </c>
    </row>
    <row r="39" spans="1:6">
      <c r="A39" s="25" t="s">
        <v>43</v>
      </c>
      <c r="B39" s="20">
        <v>360527000</v>
      </c>
      <c r="C39" s="20">
        <v>350021742</v>
      </c>
      <c r="D39" s="20">
        <v>1464682</v>
      </c>
      <c r="E39" s="20">
        <f t="shared" si="1"/>
        <v>351486424</v>
      </c>
    </row>
    <row r="40" spans="1:6">
      <c r="A40" s="25" t="s">
        <v>44</v>
      </c>
      <c r="B40" s="20">
        <v>6500000</v>
      </c>
      <c r="C40" s="20">
        <v>0</v>
      </c>
      <c r="D40" s="20">
        <v>0</v>
      </c>
      <c r="E40" s="20">
        <f t="shared" si="1"/>
        <v>0</v>
      </c>
    </row>
    <row r="41" spans="1:6" ht="24.75" customHeight="1">
      <c r="A41" s="36" t="s">
        <v>20</v>
      </c>
      <c r="B41" s="22">
        <f>SUM(B33:B40)</f>
        <v>370238000</v>
      </c>
      <c r="C41" s="22">
        <f>SUM(C33:C40)</f>
        <v>371161069</v>
      </c>
      <c r="D41" s="22">
        <f>SUM(D33:D40)</f>
        <v>1464682</v>
      </c>
      <c r="E41" s="22">
        <f>SUM(E33:E40)</f>
        <v>372625751</v>
      </c>
    </row>
    <row r="42" spans="1:6">
      <c r="A42" s="36" t="s">
        <v>84</v>
      </c>
      <c r="B42" s="22">
        <v>0</v>
      </c>
      <c r="C42" s="22">
        <v>0</v>
      </c>
      <c r="D42" s="22">
        <v>0</v>
      </c>
      <c r="E42" s="22">
        <f>SUM(B42:D42)</f>
        <v>0</v>
      </c>
    </row>
    <row r="43" spans="1:6" ht="13.5" thickBot="1">
      <c r="A43" s="26" t="s">
        <v>75</v>
      </c>
      <c r="B43" s="22">
        <v>0</v>
      </c>
      <c r="C43" s="22">
        <v>0</v>
      </c>
      <c r="D43" s="22">
        <v>0</v>
      </c>
      <c r="E43" s="22">
        <f>SUM(B43:D43)</f>
        <v>0</v>
      </c>
    </row>
    <row r="44" spans="1:6" ht="13.5" thickBot="1">
      <c r="A44" s="9" t="s">
        <v>3</v>
      </c>
      <c r="B44" s="19">
        <f>SUM(B32,B41,B43)</f>
        <v>378195000</v>
      </c>
      <c r="C44" s="19">
        <f>SUM(C32,C41,C43)</f>
        <v>380765027</v>
      </c>
      <c r="D44" s="19">
        <f>SUM(D32,D41,D43,D42)</f>
        <v>1464682</v>
      </c>
      <c r="E44" s="58">
        <f>SUM(E32,E41,E43)</f>
        <v>382229709</v>
      </c>
    </row>
    <row r="45" spans="1:6">
      <c r="A45" s="5"/>
      <c r="B45" s="23"/>
      <c r="C45" s="23"/>
      <c r="D45" s="23"/>
      <c r="E45" s="23"/>
    </row>
    <row r="46" spans="1:6">
      <c r="A46" s="5"/>
    </row>
    <row r="47" spans="1:6">
      <c r="A47" s="5"/>
    </row>
    <row r="48" spans="1:6">
      <c r="A48" s="69" t="s">
        <v>80</v>
      </c>
      <c r="B48" s="63"/>
      <c r="C48" s="43"/>
      <c r="D48" s="43"/>
    </row>
    <row r="49" spans="1:5">
      <c r="A49" s="30"/>
      <c r="B49" s="28" t="s">
        <v>74</v>
      </c>
      <c r="C49" s="28" t="s">
        <v>74</v>
      </c>
      <c r="D49" s="28" t="s">
        <v>82</v>
      </c>
      <c r="E49" s="28" t="s">
        <v>76</v>
      </c>
    </row>
    <row r="50" spans="1:5">
      <c r="A50" s="31" t="s">
        <v>1</v>
      </c>
      <c r="B50" s="29" t="s">
        <v>16</v>
      </c>
      <c r="C50" s="29" t="s">
        <v>86</v>
      </c>
      <c r="D50" s="29" t="s">
        <v>83</v>
      </c>
      <c r="E50" s="29" t="s">
        <v>87</v>
      </c>
    </row>
    <row r="51" spans="1:5">
      <c r="A51" s="3" t="s">
        <v>13</v>
      </c>
      <c r="B51" s="47">
        <v>236640000</v>
      </c>
      <c r="C51" s="47">
        <v>239397353</v>
      </c>
      <c r="D51" s="47">
        <v>898924</v>
      </c>
      <c r="E51" s="47">
        <f>SUM(C51:D51)</f>
        <v>240296277</v>
      </c>
    </row>
    <row r="52" spans="1:5">
      <c r="A52" s="3" t="s">
        <v>9</v>
      </c>
      <c r="B52" s="8">
        <v>66359000</v>
      </c>
      <c r="C52" s="47">
        <v>67211236</v>
      </c>
      <c r="D52" s="47">
        <v>241270</v>
      </c>
      <c r="E52" s="47">
        <f t="shared" ref="E52:E68" si="2">SUM(C52:D52)</f>
        <v>67452506</v>
      </c>
    </row>
    <row r="53" spans="1:5">
      <c r="A53" s="7" t="s">
        <v>45</v>
      </c>
      <c r="B53" s="8">
        <v>65485000</v>
      </c>
      <c r="C53" s="47">
        <v>64209498</v>
      </c>
      <c r="D53" s="47">
        <v>-1111112</v>
      </c>
      <c r="E53" s="47">
        <f t="shared" si="2"/>
        <v>63098386</v>
      </c>
    </row>
    <row r="54" spans="1:5">
      <c r="A54" s="7" t="s">
        <v>21</v>
      </c>
      <c r="B54" s="8">
        <v>0</v>
      </c>
      <c r="C54" s="47">
        <v>400200</v>
      </c>
      <c r="D54" s="47">
        <v>335600</v>
      </c>
      <c r="E54" s="47">
        <f t="shared" si="2"/>
        <v>735800</v>
      </c>
    </row>
    <row r="55" spans="1:5">
      <c r="A55" s="7" t="s">
        <v>46</v>
      </c>
      <c r="B55" s="8">
        <v>0</v>
      </c>
      <c r="C55" s="47">
        <v>0</v>
      </c>
      <c r="D55" s="47">
        <v>0</v>
      </c>
      <c r="E55" s="47">
        <f t="shared" si="2"/>
        <v>0</v>
      </c>
    </row>
    <row r="56" spans="1:5">
      <c r="A56" s="7" t="s">
        <v>47</v>
      </c>
      <c r="B56" s="8">
        <v>0</v>
      </c>
      <c r="C56" s="47">
        <v>0</v>
      </c>
      <c r="D56" s="47">
        <v>0</v>
      </c>
      <c r="E56" s="47">
        <f t="shared" si="2"/>
        <v>0</v>
      </c>
    </row>
    <row r="57" spans="1:5">
      <c r="A57" s="7" t="s">
        <v>48</v>
      </c>
      <c r="B57" s="8">
        <v>0</v>
      </c>
      <c r="C57" s="47">
        <v>0</v>
      </c>
      <c r="D57" s="47">
        <v>0</v>
      </c>
      <c r="E57" s="47">
        <f t="shared" si="2"/>
        <v>0</v>
      </c>
    </row>
    <row r="58" spans="1:5">
      <c r="A58" s="7" t="s">
        <v>49</v>
      </c>
      <c r="B58" s="8">
        <v>0</v>
      </c>
      <c r="C58" s="47">
        <v>0</v>
      </c>
      <c r="D58" s="47">
        <v>0</v>
      </c>
      <c r="E58" s="47">
        <f t="shared" si="2"/>
        <v>0</v>
      </c>
    </row>
    <row r="59" spans="1:5">
      <c r="A59" s="7" t="s">
        <v>50</v>
      </c>
      <c r="B59" s="8">
        <v>0</v>
      </c>
      <c r="C59" s="47">
        <v>0</v>
      </c>
      <c r="D59" s="47">
        <v>0</v>
      </c>
      <c r="E59" s="47">
        <f t="shared" si="2"/>
        <v>0</v>
      </c>
    </row>
    <row r="60" spans="1:5">
      <c r="A60" s="7" t="s">
        <v>5</v>
      </c>
      <c r="B60" s="8">
        <v>0</v>
      </c>
      <c r="C60" s="47">
        <v>0</v>
      </c>
      <c r="D60" s="47">
        <v>0</v>
      </c>
      <c r="E60" s="47">
        <f t="shared" si="2"/>
        <v>0</v>
      </c>
    </row>
    <row r="61" spans="1:5">
      <c r="A61" s="7" t="s">
        <v>6</v>
      </c>
      <c r="B61" s="8">
        <v>9711000</v>
      </c>
      <c r="C61" s="47">
        <v>9546740</v>
      </c>
      <c r="D61" s="47">
        <v>1100000</v>
      </c>
      <c r="E61" s="47">
        <f t="shared" si="2"/>
        <v>10646740</v>
      </c>
    </row>
    <row r="62" spans="1:5">
      <c r="A62" s="7" t="s">
        <v>51</v>
      </c>
      <c r="B62" s="8">
        <v>0</v>
      </c>
      <c r="C62" s="47">
        <v>0</v>
      </c>
      <c r="D62" s="47">
        <v>0</v>
      </c>
      <c r="E62" s="47">
        <f t="shared" si="2"/>
        <v>0</v>
      </c>
    </row>
    <row r="63" spans="1:5">
      <c r="A63" s="7" t="s">
        <v>52</v>
      </c>
      <c r="B63" s="8">
        <v>0</v>
      </c>
      <c r="C63" s="47">
        <v>0</v>
      </c>
      <c r="D63" s="47">
        <v>0</v>
      </c>
      <c r="E63" s="47">
        <f t="shared" si="2"/>
        <v>0</v>
      </c>
    </row>
    <row r="64" spans="1:5" s="2" customFormat="1">
      <c r="A64" s="7" t="s">
        <v>53</v>
      </c>
      <c r="B64" s="8">
        <v>0</v>
      </c>
      <c r="C64" s="47">
        <v>0</v>
      </c>
      <c r="D64" s="47">
        <v>0</v>
      </c>
      <c r="E64" s="47">
        <f t="shared" si="2"/>
        <v>0</v>
      </c>
    </row>
    <row r="65" spans="1:5" s="2" customFormat="1">
      <c r="A65" s="7" t="s">
        <v>58</v>
      </c>
      <c r="B65" s="8">
        <v>0</v>
      </c>
      <c r="C65" s="47">
        <v>0</v>
      </c>
      <c r="D65" s="47">
        <v>0</v>
      </c>
      <c r="E65" s="47">
        <f t="shared" si="2"/>
        <v>0</v>
      </c>
    </row>
    <row r="66" spans="1:5" ht="14.25" customHeight="1">
      <c r="A66" s="7" t="s">
        <v>54</v>
      </c>
      <c r="B66" s="8">
        <v>0</v>
      </c>
      <c r="C66" s="47">
        <v>0</v>
      </c>
      <c r="D66" s="47">
        <v>0</v>
      </c>
      <c r="E66" s="47">
        <f t="shared" si="2"/>
        <v>0</v>
      </c>
    </row>
    <row r="67" spans="1:5" ht="14.25" customHeight="1">
      <c r="A67" s="7" t="s">
        <v>55</v>
      </c>
      <c r="B67" s="8">
        <v>0</v>
      </c>
      <c r="C67" s="47">
        <v>0</v>
      </c>
      <c r="D67" s="47">
        <v>0</v>
      </c>
      <c r="E67" s="47">
        <f t="shared" si="2"/>
        <v>0</v>
      </c>
    </row>
    <row r="68" spans="1:5">
      <c r="A68" s="3" t="s">
        <v>7</v>
      </c>
      <c r="B68" s="8">
        <v>0</v>
      </c>
      <c r="C68" s="47">
        <v>0</v>
      </c>
      <c r="D68" s="47">
        <v>0</v>
      </c>
      <c r="E68" s="47">
        <f t="shared" si="2"/>
        <v>0</v>
      </c>
    </row>
    <row r="69" spans="1:5" s="2" customFormat="1">
      <c r="A69" s="4" t="s">
        <v>22</v>
      </c>
      <c r="B69" s="6">
        <f>SUM(B51:B68)</f>
        <v>378195000</v>
      </c>
      <c r="C69" s="6">
        <f>SUM(C51:C68)</f>
        <v>380765027</v>
      </c>
      <c r="D69" s="6">
        <f>SUM(D51:D68)</f>
        <v>1464682</v>
      </c>
      <c r="E69" s="6">
        <f>SUM(E51:E68)</f>
        <v>382229709</v>
      </c>
    </row>
    <row r="70" spans="1:5">
      <c r="A70" s="7" t="s">
        <v>23</v>
      </c>
      <c r="B70" s="8">
        <v>0</v>
      </c>
      <c r="C70" s="8">
        <v>0</v>
      </c>
      <c r="D70" s="8">
        <v>0</v>
      </c>
      <c r="E70" s="8">
        <f t="shared" ref="E70:E75" si="3">SUM(B70:D70)</f>
        <v>0</v>
      </c>
    </row>
    <row r="71" spans="1:5">
      <c r="A71" s="3" t="s">
        <v>8</v>
      </c>
      <c r="B71" s="8">
        <v>0</v>
      </c>
      <c r="C71" s="8">
        <v>0</v>
      </c>
      <c r="D71" s="8">
        <v>0</v>
      </c>
      <c r="E71" s="8">
        <f t="shared" si="3"/>
        <v>0</v>
      </c>
    </row>
    <row r="72" spans="1:5">
      <c r="A72" s="34" t="s">
        <v>64</v>
      </c>
      <c r="B72" s="18">
        <v>0</v>
      </c>
      <c r="C72" s="8">
        <v>0</v>
      </c>
      <c r="D72" s="8">
        <v>0</v>
      </c>
      <c r="E72" s="8">
        <f t="shared" si="3"/>
        <v>0</v>
      </c>
    </row>
    <row r="73" spans="1:5">
      <c r="A73" s="25" t="s">
        <v>65</v>
      </c>
      <c r="B73" s="18">
        <v>0</v>
      </c>
      <c r="C73" s="8">
        <v>0</v>
      </c>
      <c r="D73" s="8">
        <v>0</v>
      </c>
      <c r="E73" s="8">
        <f t="shared" si="3"/>
        <v>0</v>
      </c>
    </row>
    <row r="74" spans="1:5">
      <c r="A74" s="25" t="s">
        <v>10</v>
      </c>
      <c r="B74" s="18">
        <v>0</v>
      </c>
      <c r="C74" s="8">
        <v>0</v>
      </c>
      <c r="D74" s="8">
        <v>0</v>
      </c>
      <c r="E74" s="8">
        <f t="shared" si="3"/>
        <v>0</v>
      </c>
    </row>
    <row r="75" spans="1:5">
      <c r="A75" s="25" t="s">
        <v>11</v>
      </c>
      <c r="B75" s="18">
        <v>0</v>
      </c>
      <c r="C75" s="8">
        <v>0</v>
      </c>
      <c r="D75" s="8">
        <v>0</v>
      </c>
      <c r="E75" s="8">
        <f t="shared" si="3"/>
        <v>0</v>
      </c>
    </row>
    <row r="76" spans="1:5" s="2" customFormat="1">
      <c r="A76" s="36" t="s">
        <v>24</v>
      </c>
      <c r="B76" s="27">
        <f>SUM(B70:B75)</f>
        <v>0</v>
      </c>
      <c r="C76" s="27">
        <f>SUM(C70:C75)</f>
        <v>0</v>
      </c>
      <c r="D76" s="27">
        <f>SUM(D70:D75)</f>
        <v>0</v>
      </c>
      <c r="E76" s="27">
        <f>SUM(E70:E75)</f>
        <v>0</v>
      </c>
    </row>
    <row r="77" spans="1:5" s="2" customFormat="1" ht="27.75" customHeight="1">
      <c r="A77" s="40" t="s">
        <v>67</v>
      </c>
      <c r="B77" s="27">
        <v>0</v>
      </c>
      <c r="C77" s="27">
        <v>0</v>
      </c>
      <c r="D77" s="27">
        <v>0</v>
      </c>
      <c r="E77" s="27">
        <f>SUM(B77:D77)</f>
        <v>0</v>
      </c>
    </row>
    <row r="78" spans="1:5" s="2" customFormat="1" ht="13.5" thickBot="1">
      <c r="A78" s="26" t="s">
        <v>15</v>
      </c>
      <c r="B78" s="6">
        <v>0</v>
      </c>
      <c r="C78" s="6">
        <v>0</v>
      </c>
      <c r="D78" s="6">
        <v>0</v>
      </c>
      <c r="E78" s="6">
        <f>SUM(B78:D78)</f>
        <v>0</v>
      </c>
    </row>
    <row r="79" spans="1:5" ht="13.5" thickBot="1">
      <c r="A79" s="9" t="s">
        <v>4</v>
      </c>
      <c r="B79" s="19">
        <f>SUM(B76,B69,B77,B78)</f>
        <v>378195000</v>
      </c>
      <c r="C79" s="19">
        <f>SUM(C76,C69,C77,C78)</f>
        <v>380765027</v>
      </c>
      <c r="D79" s="19">
        <f>SUM(D76,D69,D77,D78)</f>
        <v>1464682</v>
      </c>
      <c r="E79" s="58">
        <f>SUM(E76,E69,E77,E78)</f>
        <v>382229709</v>
      </c>
    </row>
    <row r="80" spans="1:5">
      <c r="A80" s="13"/>
      <c r="D80" s="46"/>
    </row>
    <row r="81" spans="1:5">
      <c r="A81" s="14"/>
      <c r="E81" s="46"/>
    </row>
    <row r="82" spans="1:5">
      <c r="A82" s="1"/>
    </row>
    <row r="83" spans="1:5">
      <c r="A83" s="48"/>
    </row>
    <row r="84" spans="1:5">
      <c r="A84" s="48"/>
    </row>
    <row r="85" spans="1:5">
      <c r="A85" s="48"/>
    </row>
    <row r="86" spans="1:5">
      <c r="A86" s="48"/>
    </row>
    <row r="87" spans="1:5">
      <c r="A87" s="66"/>
      <c r="B87" s="66"/>
      <c r="C87" s="15"/>
      <c r="D87" s="15"/>
    </row>
    <row r="88" spans="1:5">
      <c r="A88" s="15"/>
    </row>
    <row r="89" spans="1:5">
      <c r="A89" s="12"/>
    </row>
    <row r="90" spans="1:5">
      <c r="A90" s="12"/>
    </row>
    <row r="91" spans="1:5">
      <c r="A91" s="12"/>
    </row>
    <row r="92" spans="1:5">
      <c r="A92" s="12"/>
    </row>
    <row r="93" spans="1:5">
      <c r="A93" s="12"/>
    </row>
    <row r="94" spans="1:5">
      <c r="A94" s="12"/>
    </row>
    <row r="95" spans="1:5">
      <c r="A95" s="12"/>
    </row>
    <row r="96" spans="1:5">
      <c r="A96" s="12"/>
    </row>
    <row r="97" spans="1:5">
      <c r="A97" s="12"/>
    </row>
    <row r="98" spans="1:5">
      <c r="A98" s="12"/>
    </row>
    <row r="99" spans="1:5">
      <c r="A99" s="12"/>
    </row>
    <row r="100" spans="1:5">
      <c r="A100" s="12"/>
    </row>
    <row r="101" spans="1:5">
      <c r="A101" s="12"/>
    </row>
    <row r="102" spans="1:5">
      <c r="A102" s="12"/>
    </row>
    <row r="103" spans="1:5">
      <c r="A103" s="12"/>
    </row>
    <row r="104" spans="1:5">
      <c r="A104" s="12"/>
    </row>
    <row r="105" spans="1:5">
      <c r="A105" s="12"/>
    </row>
    <row r="106" spans="1:5">
      <c r="A106" s="12"/>
    </row>
    <row r="107" spans="1:5" s="2" customFormat="1">
      <c r="A107" s="13"/>
      <c r="B107"/>
      <c r="C107"/>
      <c r="D107"/>
      <c r="E107"/>
    </row>
    <row r="108" spans="1:5">
      <c r="A108" s="12"/>
    </row>
    <row r="109" spans="1:5">
      <c r="A109" s="12"/>
    </row>
    <row r="110" spans="1:5">
      <c r="A110" s="12"/>
    </row>
    <row r="111" spans="1:5">
      <c r="A111" s="13"/>
    </row>
    <row r="112" spans="1:5">
      <c r="A112" s="49"/>
    </row>
    <row r="113" spans="1:4">
      <c r="A113" s="49"/>
    </row>
    <row r="114" spans="1:4">
      <c r="A114" s="49"/>
    </row>
    <row r="115" spans="1:4">
      <c r="A115" s="66"/>
      <c r="B115" s="66"/>
      <c r="C115" s="15"/>
      <c r="D115" s="15"/>
    </row>
    <row r="116" spans="1:4">
      <c r="A116" s="15"/>
    </row>
    <row r="117" spans="1:4">
      <c r="A117" s="16"/>
    </row>
    <row r="118" spans="1:4">
      <c r="A118" s="16"/>
    </row>
    <row r="119" spans="1:4">
      <c r="A119" s="16"/>
    </row>
    <row r="120" spans="1:4">
      <c r="A120" s="16"/>
    </row>
    <row r="121" spans="1:4">
      <c r="A121" s="16"/>
    </row>
    <row r="122" spans="1:4">
      <c r="A122" s="16"/>
    </row>
    <row r="123" spans="1:4">
      <c r="A123" s="16"/>
    </row>
    <row r="124" spans="1:4">
      <c r="A124" s="16"/>
    </row>
    <row r="125" spans="1:4">
      <c r="A125" s="16"/>
    </row>
    <row r="126" spans="1:4">
      <c r="A126" s="16"/>
    </row>
    <row r="127" spans="1:4">
      <c r="A127" s="16"/>
    </row>
    <row r="128" spans="1:4">
      <c r="A128" s="16"/>
    </row>
    <row r="129" spans="1:5">
      <c r="A129" s="16"/>
    </row>
    <row r="130" spans="1:5">
      <c r="A130" s="16"/>
    </row>
    <row r="131" spans="1:5">
      <c r="A131" s="16"/>
    </row>
    <row r="132" spans="1:5">
      <c r="A132" s="16"/>
    </row>
    <row r="133" spans="1:5" s="2" customFormat="1">
      <c r="A133" s="13"/>
      <c r="B133"/>
      <c r="C133"/>
      <c r="D133"/>
      <c r="E133"/>
    </row>
    <row r="134" spans="1:5">
      <c r="A134" s="16"/>
    </row>
    <row r="135" spans="1:5">
      <c r="A135" s="12"/>
    </row>
    <row r="136" spans="1:5">
      <c r="A136" s="13"/>
    </row>
    <row r="137" spans="1:5">
      <c r="A137" s="17"/>
    </row>
    <row r="138" spans="1:5">
      <c r="A138" s="14"/>
    </row>
  </sheetData>
  <mergeCells count="5">
    <mergeCell ref="A87:B87"/>
    <mergeCell ref="A115:B115"/>
    <mergeCell ref="A2:E2"/>
    <mergeCell ref="A3:E3"/>
    <mergeCell ref="A48:B48"/>
  </mergeCells>
  <phoneticPr fontId="4" type="noConversion"/>
  <pageMargins left="0.98425196850393704" right="0.78740157480314965" top="1.1811023622047245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9"/>
  <sheetViews>
    <sheetView topLeftCell="A10" zoomScaleNormal="100" workbookViewId="0">
      <selection activeCell="N22" sqref="N22"/>
    </sheetView>
  </sheetViews>
  <sheetFormatPr defaultRowHeight="12.75"/>
  <cols>
    <col min="1" max="1" width="50" customWidth="1"/>
    <col min="2" max="5" width="19.85546875" style="46" customWidth="1"/>
  </cols>
  <sheetData>
    <row r="1" spans="1:5">
      <c r="A1" s="1"/>
      <c r="B1" s="50"/>
      <c r="C1" s="50"/>
      <c r="D1" s="50"/>
      <c r="E1" s="50"/>
    </row>
    <row r="2" spans="1:5">
      <c r="A2" s="64" t="s">
        <v>61</v>
      </c>
      <c r="B2" s="65"/>
      <c r="C2" s="65"/>
      <c r="D2" s="65"/>
      <c r="E2" s="65"/>
    </row>
    <row r="3" spans="1:5">
      <c r="A3" s="64" t="s">
        <v>78</v>
      </c>
      <c r="B3" s="65"/>
      <c r="C3" s="65"/>
      <c r="D3" s="65"/>
      <c r="E3" s="65"/>
    </row>
    <row r="6" spans="1:5">
      <c r="A6" s="33" t="s">
        <v>79</v>
      </c>
      <c r="B6" s="15"/>
      <c r="C6" s="15"/>
      <c r="D6" s="15"/>
      <c r="E6" s="15"/>
    </row>
    <row r="7" spans="1:5">
      <c r="A7" s="30"/>
      <c r="B7" s="62" t="s">
        <v>74</v>
      </c>
      <c r="C7" s="62" t="s">
        <v>74</v>
      </c>
      <c r="D7" s="62" t="s">
        <v>85</v>
      </c>
      <c r="E7" s="62" t="s">
        <v>76</v>
      </c>
    </row>
    <row r="8" spans="1:5">
      <c r="A8" s="31" t="s">
        <v>1</v>
      </c>
      <c r="B8" s="62" t="s">
        <v>16</v>
      </c>
      <c r="C8" s="62" t="s">
        <v>86</v>
      </c>
      <c r="D8" s="62" t="s">
        <v>83</v>
      </c>
      <c r="E8" s="62" t="s">
        <v>87</v>
      </c>
    </row>
    <row r="9" spans="1:5" s="10" customFormat="1">
      <c r="A9" s="7" t="s">
        <v>25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11" customFormat="1">
      <c r="A10" s="24" t="s">
        <v>26</v>
      </c>
      <c r="B10" s="20">
        <v>0</v>
      </c>
      <c r="C10" s="32">
        <v>0</v>
      </c>
      <c r="D10" s="32">
        <v>0</v>
      </c>
      <c r="E10" s="32">
        <f t="shared" ref="E10:E31" si="0">SUM(C10:D10)</f>
        <v>0</v>
      </c>
    </row>
    <row r="11" spans="1:5" ht="25.5">
      <c r="A11" s="24" t="s">
        <v>27</v>
      </c>
      <c r="B11" s="20">
        <v>0</v>
      </c>
      <c r="C11" s="32">
        <v>0</v>
      </c>
      <c r="D11" s="32">
        <v>0</v>
      </c>
      <c r="E11" s="32">
        <f t="shared" si="0"/>
        <v>0</v>
      </c>
    </row>
    <row r="12" spans="1:5" ht="25.5">
      <c r="A12" s="24" t="s">
        <v>28</v>
      </c>
      <c r="B12" s="20">
        <v>0</v>
      </c>
      <c r="C12" s="32">
        <v>0</v>
      </c>
      <c r="D12" s="32">
        <v>0</v>
      </c>
      <c r="E12" s="32">
        <f t="shared" si="0"/>
        <v>0</v>
      </c>
    </row>
    <row r="13" spans="1:5">
      <c r="A13" s="7" t="s">
        <v>29</v>
      </c>
      <c r="B13" s="20">
        <v>19895000</v>
      </c>
      <c r="C13" s="32">
        <v>20307838</v>
      </c>
      <c r="D13" s="32">
        <v>666694</v>
      </c>
      <c r="E13" s="32">
        <f t="shared" si="0"/>
        <v>20974532</v>
      </c>
    </row>
    <row r="14" spans="1:5">
      <c r="A14" s="7" t="s">
        <v>30</v>
      </c>
      <c r="B14" s="20">
        <v>0</v>
      </c>
      <c r="C14" s="32">
        <v>0</v>
      </c>
      <c r="D14" s="32">
        <v>0</v>
      </c>
      <c r="E14" s="32">
        <f t="shared" si="0"/>
        <v>0</v>
      </c>
    </row>
    <row r="15" spans="1:5" ht="25.5">
      <c r="A15" s="24" t="s">
        <v>31</v>
      </c>
      <c r="B15" s="20">
        <v>0</v>
      </c>
      <c r="C15" s="32">
        <v>0</v>
      </c>
      <c r="D15" s="32">
        <v>0</v>
      </c>
      <c r="E15" s="32">
        <f t="shared" si="0"/>
        <v>0</v>
      </c>
    </row>
    <row r="16" spans="1:5" ht="25.5">
      <c r="A16" s="24" t="s">
        <v>32</v>
      </c>
      <c r="B16" s="20">
        <v>0</v>
      </c>
      <c r="C16" s="32">
        <v>0</v>
      </c>
      <c r="D16" s="32">
        <v>0</v>
      </c>
      <c r="E16" s="32">
        <f t="shared" si="0"/>
        <v>0</v>
      </c>
    </row>
    <row r="17" spans="1:256">
      <c r="A17" s="7" t="s">
        <v>33</v>
      </c>
      <c r="B17" s="20">
        <v>0</v>
      </c>
      <c r="C17" s="32">
        <v>0</v>
      </c>
      <c r="D17" s="32">
        <v>0</v>
      </c>
      <c r="E17" s="32">
        <f t="shared" si="0"/>
        <v>0</v>
      </c>
    </row>
    <row r="18" spans="1:256">
      <c r="A18" s="24" t="s">
        <v>34</v>
      </c>
      <c r="B18" s="20">
        <v>0</v>
      </c>
      <c r="C18" s="32">
        <v>0</v>
      </c>
      <c r="D18" s="32">
        <v>0</v>
      </c>
      <c r="E18" s="32">
        <f t="shared" si="0"/>
        <v>0</v>
      </c>
    </row>
    <row r="19" spans="1:256">
      <c r="A19" s="25" t="s">
        <v>35</v>
      </c>
      <c r="B19" s="20">
        <v>0</v>
      </c>
      <c r="C19" s="32">
        <v>0</v>
      </c>
      <c r="D19" s="32">
        <v>0</v>
      </c>
      <c r="E19" s="32">
        <f t="shared" si="0"/>
        <v>0</v>
      </c>
    </row>
    <row r="20" spans="1:256">
      <c r="A20" s="51" t="s">
        <v>19</v>
      </c>
      <c r="B20" s="20">
        <v>0</v>
      </c>
      <c r="C20" s="32">
        <v>0</v>
      </c>
      <c r="D20" s="32">
        <v>0</v>
      </c>
      <c r="E20" s="32">
        <f t="shared" si="0"/>
        <v>0</v>
      </c>
    </row>
    <row r="21" spans="1:256" s="53" customFormat="1">
      <c r="A21" s="25" t="s">
        <v>62</v>
      </c>
      <c r="B21" s="20">
        <v>0</v>
      </c>
      <c r="C21" s="32">
        <v>0</v>
      </c>
      <c r="D21" s="32">
        <v>0</v>
      </c>
      <c r="E21" s="32">
        <f t="shared" si="0"/>
        <v>0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</row>
    <row r="22" spans="1:256" ht="12.6" customHeight="1">
      <c r="A22" s="54" t="s">
        <v>36</v>
      </c>
      <c r="B22" s="32">
        <v>71055000</v>
      </c>
      <c r="C22" s="32">
        <v>71055000</v>
      </c>
      <c r="D22" s="32">
        <v>0</v>
      </c>
      <c r="E22" s="32">
        <f t="shared" si="0"/>
        <v>71055000</v>
      </c>
    </row>
    <row r="23" spans="1:256">
      <c r="A23" s="25" t="s">
        <v>37</v>
      </c>
      <c r="B23" s="20">
        <v>5650000</v>
      </c>
      <c r="C23" s="32">
        <v>5650000</v>
      </c>
      <c r="D23" s="32">
        <v>0</v>
      </c>
      <c r="E23" s="32">
        <f t="shared" si="0"/>
        <v>5650000</v>
      </c>
    </row>
    <row r="24" spans="1:256">
      <c r="A24" s="25" t="s">
        <v>38</v>
      </c>
      <c r="B24" s="20">
        <v>32463000</v>
      </c>
      <c r="C24" s="32">
        <v>30454349</v>
      </c>
      <c r="D24" s="32">
        <v>-699729</v>
      </c>
      <c r="E24" s="32">
        <f t="shared" si="0"/>
        <v>29754620</v>
      </c>
    </row>
    <row r="25" spans="1:256">
      <c r="A25" s="25" t="s">
        <v>39</v>
      </c>
      <c r="B25" s="20">
        <v>29292000</v>
      </c>
      <c r="C25" s="32">
        <v>38306659</v>
      </c>
      <c r="D25" s="32">
        <v>-352343</v>
      </c>
      <c r="E25" s="32">
        <f t="shared" si="0"/>
        <v>37954316</v>
      </c>
    </row>
    <row r="26" spans="1:256">
      <c r="A26" s="25" t="s">
        <v>40</v>
      </c>
      <c r="B26" s="20">
        <v>0</v>
      </c>
      <c r="C26" s="32">
        <v>0</v>
      </c>
      <c r="D26" s="32">
        <v>0</v>
      </c>
      <c r="E26" s="32">
        <f t="shared" si="0"/>
        <v>0</v>
      </c>
    </row>
    <row r="27" spans="1:256">
      <c r="A27" s="25" t="s">
        <v>41</v>
      </c>
      <c r="B27" s="20">
        <v>0</v>
      </c>
      <c r="C27" s="32">
        <v>0</v>
      </c>
      <c r="D27" s="32">
        <v>0</v>
      </c>
      <c r="E27" s="32">
        <f t="shared" si="0"/>
        <v>0</v>
      </c>
    </row>
    <row r="28" spans="1:256">
      <c r="A28" s="7" t="s">
        <v>42</v>
      </c>
      <c r="B28" s="20">
        <v>0</v>
      </c>
      <c r="C28" s="32">
        <v>0</v>
      </c>
      <c r="D28" s="32">
        <v>0</v>
      </c>
      <c r="E28" s="32">
        <f t="shared" si="0"/>
        <v>0</v>
      </c>
    </row>
    <row r="29" spans="1:256">
      <c r="A29" s="7" t="s">
        <v>18</v>
      </c>
      <c r="B29" s="20">
        <v>0</v>
      </c>
      <c r="C29" s="32">
        <v>0</v>
      </c>
      <c r="D29" s="32">
        <v>0</v>
      </c>
      <c r="E29" s="32">
        <f t="shared" si="0"/>
        <v>0</v>
      </c>
    </row>
    <row r="30" spans="1:256" ht="25.5">
      <c r="A30" s="24" t="s">
        <v>56</v>
      </c>
      <c r="B30" s="20">
        <v>0</v>
      </c>
      <c r="C30" s="32">
        <v>0</v>
      </c>
      <c r="D30" s="32">
        <v>0</v>
      </c>
      <c r="E30" s="32">
        <f t="shared" si="0"/>
        <v>0</v>
      </c>
    </row>
    <row r="31" spans="1:256">
      <c r="A31" s="7" t="s">
        <v>57</v>
      </c>
      <c r="B31" s="20">
        <v>0</v>
      </c>
      <c r="C31" s="32">
        <v>0</v>
      </c>
      <c r="D31" s="32">
        <v>0</v>
      </c>
      <c r="E31" s="32">
        <f t="shared" si="0"/>
        <v>0</v>
      </c>
    </row>
    <row r="32" spans="1:256">
      <c r="A32" s="4" t="s">
        <v>2</v>
      </c>
      <c r="B32" s="22">
        <f>SUM(B9:B31)</f>
        <v>158355000</v>
      </c>
      <c r="C32" s="22">
        <f>SUM(C9:C31)</f>
        <v>165773846</v>
      </c>
      <c r="D32" s="22">
        <f>SUM(D9:D31)</f>
        <v>-385378</v>
      </c>
      <c r="E32" s="22">
        <f>SUM(E9:E31)</f>
        <v>165388468</v>
      </c>
    </row>
    <row r="33" spans="1:5">
      <c r="A33" s="3" t="s">
        <v>68</v>
      </c>
      <c r="B33" s="20">
        <v>0</v>
      </c>
      <c r="C33" s="20">
        <v>0</v>
      </c>
      <c r="D33" s="20">
        <v>0</v>
      </c>
      <c r="E33" s="20">
        <f>SUM(C33:D33)</f>
        <v>0</v>
      </c>
    </row>
    <row r="34" spans="1:5">
      <c r="A34" s="34" t="s">
        <v>69</v>
      </c>
      <c r="B34" s="20">
        <v>0</v>
      </c>
      <c r="C34" s="20">
        <v>17612817</v>
      </c>
      <c r="D34" s="20">
        <v>0</v>
      </c>
      <c r="E34" s="20">
        <f t="shared" ref="E34:E40" si="1">SUM(C34:D34)</f>
        <v>17612817</v>
      </c>
    </row>
    <row r="35" spans="1:5">
      <c r="A35" s="34" t="s">
        <v>70</v>
      </c>
      <c r="B35" s="20">
        <v>0</v>
      </c>
      <c r="C35" s="20">
        <v>0</v>
      </c>
      <c r="D35" s="20">
        <v>0</v>
      </c>
      <c r="E35" s="20">
        <f t="shared" si="1"/>
        <v>0</v>
      </c>
    </row>
    <row r="36" spans="1:5">
      <c r="A36" s="34" t="s">
        <v>71</v>
      </c>
      <c r="B36" s="20">
        <v>0</v>
      </c>
      <c r="C36" s="20">
        <v>0</v>
      </c>
      <c r="D36" s="20">
        <v>0</v>
      </c>
      <c r="E36" s="20">
        <f t="shared" si="1"/>
        <v>0</v>
      </c>
    </row>
    <row r="37" spans="1:5">
      <c r="A37" s="25" t="s">
        <v>63</v>
      </c>
      <c r="B37" s="20">
        <v>0</v>
      </c>
      <c r="C37" s="20">
        <v>0</v>
      </c>
      <c r="D37" s="20">
        <v>0</v>
      </c>
      <c r="E37" s="20">
        <f t="shared" si="1"/>
        <v>0</v>
      </c>
    </row>
    <row r="38" spans="1:5">
      <c r="A38" s="25" t="s">
        <v>77</v>
      </c>
      <c r="B38" s="20">
        <v>0</v>
      </c>
      <c r="C38" s="20">
        <v>0</v>
      </c>
      <c r="D38" s="20">
        <v>0</v>
      </c>
      <c r="E38" s="20">
        <f t="shared" si="1"/>
        <v>0</v>
      </c>
    </row>
    <row r="39" spans="1:5">
      <c r="A39" s="25" t="s">
        <v>43</v>
      </c>
      <c r="B39" s="20">
        <v>322888000</v>
      </c>
      <c r="C39" s="20">
        <v>337589965</v>
      </c>
      <c r="D39" s="20">
        <v>-3587428</v>
      </c>
      <c r="E39" s="20">
        <f t="shared" si="1"/>
        <v>334002537</v>
      </c>
    </row>
    <row r="40" spans="1:5">
      <c r="A40" s="25" t="s">
        <v>44</v>
      </c>
      <c r="B40" s="20">
        <v>3605000</v>
      </c>
      <c r="C40" s="20">
        <v>0</v>
      </c>
      <c r="D40" s="20">
        <v>0</v>
      </c>
      <c r="E40" s="20">
        <f t="shared" si="1"/>
        <v>0</v>
      </c>
    </row>
    <row r="41" spans="1:5">
      <c r="A41" s="36" t="s">
        <v>20</v>
      </c>
      <c r="B41" s="22">
        <f>SUM(B33:B40)</f>
        <v>326493000</v>
      </c>
      <c r="C41" s="22">
        <f>SUM(C33:C40)</f>
        <v>355202782</v>
      </c>
      <c r="D41" s="22">
        <f>SUM(D33:D40)</f>
        <v>-3587428</v>
      </c>
      <c r="E41" s="22">
        <f>SUM(E33:E40)</f>
        <v>351615354</v>
      </c>
    </row>
    <row r="42" spans="1:5" ht="27.75" customHeight="1">
      <c r="A42" s="40" t="s">
        <v>66</v>
      </c>
      <c r="B42" s="22">
        <v>0</v>
      </c>
      <c r="C42" s="22">
        <v>0</v>
      </c>
      <c r="D42" s="22">
        <v>0</v>
      </c>
      <c r="E42" s="22">
        <f>SUM(B42:D42)</f>
        <v>0</v>
      </c>
    </row>
    <row r="43" spans="1:5" ht="13.5" thickBot="1">
      <c r="A43" s="26" t="s">
        <v>75</v>
      </c>
      <c r="B43" s="22">
        <v>0</v>
      </c>
      <c r="C43" s="22">
        <v>0</v>
      </c>
      <c r="D43" s="22">
        <v>0</v>
      </c>
      <c r="E43" s="22">
        <f>SUM(B43:D43)</f>
        <v>0</v>
      </c>
    </row>
    <row r="44" spans="1:5" ht="13.5" thickBot="1">
      <c r="A44" s="9" t="s">
        <v>3</v>
      </c>
      <c r="B44" s="55">
        <f>SUM(B32,B41,B42,B43)</f>
        <v>484848000</v>
      </c>
      <c r="C44" s="55">
        <f>SUM(C32,C41,C42,C43)</f>
        <v>520976628</v>
      </c>
      <c r="D44" s="55">
        <f>SUM(D32,D41,D42,D43)</f>
        <v>-3972806</v>
      </c>
      <c r="E44" s="60">
        <f>SUM(E32,E41,E42,E43)</f>
        <v>517003822</v>
      </c>
    </row>
    <row r="45" spans="1:5">
      <c r="A45" s="5"/>
      <c r="B45" s="23"/>
      <c r="C45" s="23"/>
      <c r="D45" s="23"/>
      <c r="E45" s="23"/>
    </row>
    <row r="46" spans="1:5">
      <c r="A46" s="5"/>
      <c r="B46"/>
      <c r="C46"/>
      <c r="D46"/>
      <c r="E46"/>
    </row>
    <row r="47" spans="1:5">
      <c r="A47" s="5"/>
      <c r="B47"/>
      <c r="C47"/>
      <c r="D47"/>
      <c r="E47"/>
    </row>
    <row r="48" spans="1:5">
      <c r="A48" s="33" t="s">
        <v>80</v>
      </c>
      <c r="B48" s="15"/>
      <c r="C48" s="15"/>
      <c r="D48" s="15"/>
      <c r="E48" s="15"/>
    </row>
    <row r="49" spans="1:5">
      <c r="A49" s="30"/>
      <c r="B49" s="62" t="s">
        <v>74</v>
      </c>
      <c r="C49" s="62" t="s">
        <v>74</v>
      </c>
      <c r="D49" s="62" t="s">
        <v>85</v>
      </c>
      <c r="E49" s="62" t="s">
        <v>76</v>
      </c>
    </row>
    <row r="50" spans="1:5">
      <c r="A50" s="31" t="s">
        <v>1</v>
      </c>
      <c r="B50" s="62" t="s">
        <v>16</v>
      </c>
      <c r="C50" s="62" t="s">
        <v>86</v>
      </c>
      <c r="D50" s="62" t="s">
        <v>83</v>
      </c>
      <c r="E50" s="62" t="s">
        <v>87</v>
      </c>
    </row>
    <row r="51" spans="1:5">
      <c r="A51" s="3" t="s">
        <v>13</v>
      </c>
      <c r="B51" s="45">
        <v>150732000</v>
      </c>
      <c r="C51" s="45">
        <v>154296477</v>
      </c>
      <c r="D51" s="45">
        <v>-2955001</v>
      </c>
      <c r="E51" s="45">
        <f>SUM(C51:D51)</f>
        <v>151341476</v>
      </c>
    </row>
    <row r="52" spans="1:5">
      <c r="A52" s="3" t="s">
        <v>9</v>
      </c>
      <c r="B52" s="18">
        <v>41067000</v>
      </c>
      <c r="C52" s="45">
        <v>42044728</v>
      </c>
      <c r="D52" s="45">
        <v>-319228</v>
      </c>
      <c r="E52" s="45">
        <f t="shared" ref="E52:E68" si="2">SUM(C52:D52)</f>
        <v>41725500</v>
      </c>
    </row>
    <row r="53" spans="1:5">
      <c r="A53" s="7" t="s">
        <v>45</v>
      </c>
      <c r="B53" s="18">
        <v>289444000</v>
      </c>
      <c r="C53" s="45">
        <v>311704351</v>
      </c>
      <c r="D53" s="45">
        <v>-1105422</v>
      </c>
      <c r="E53" s="45">
        <f t="shared" si="2"/>
        <v>310598929</v>
      </c>
    </row>
    <row r="54" spans="1:5">
      <c r="A54" s="7" t="s">
        <v>21</v>
      </c>
      <c r="B54" s="18">
        <v>0</v>
      </c>
      <c r="C54" s="45">
        <v>0</v>
      </c>
      <c r="D54" s="45">
        <v>0</v>
      </c>
      <c r="E54" s="45">
        <f t="shared" si="2"/>
        <v>0</v>
      </c>
    </row>
    <row r="55" spans="1:5">
      <c r="A55" s="7" t="s">
        <v>46</v>
      </c>
      <c r="B55" s="18">
        <v>0</v>
      </c>
      <c r="C55" s="45">
        <v>0</v>
      </c>
      <c r="D55" s="45">
        <v>0</v>
      </c>
      <c r="E55" s="45">
        <f t="shared" si="2"/>
        <v>0</v>
      </c>
    </row>
    <row r="56" spans="1:5">
      <c r="A56" s="7" t="s">
        <v>47</v>
      </c>
      <c r="B56" s="18">
        <v>0</v>
      </c>
      <c r="C56" s="45">
        <v>0</v>
      </c>
      <c r="D56" s="45">
        <v>0</v>
      </c>
      <c r="E56" s="45">
        <f t="shared" si="2"/>
        <v>0</v>
      </c>
    </row>
    <row r="57" spans="1:5">
      <c r="A57" s="7" t="s">
        <v>48</v>
      </c>
      <c r="B57" s="18">
        <v>0</v>
      </c>
      <c r="C57" s="45">
        <v>0</v>
      </c>
      <c r="D57" s="45">
        <v>0</v>
      </c>
      <c r="E57" s="45">
        <f t="shared" si="2"/>
        <v>0</v>
      </c>
    </row>
    <row r="58" spans="1:5">
      <c r="A58" s="7" t="s">
        <v>49</v>
      </c>
      <c r="B58" s="18">
        <v>0</v>
      </c>
      <c r="C58" s="45">
        <v>0</v>
      </c>
      <c r="D58" s="45">
        <v>0</v>
      </c>
      <c r="E58" s="45">
        <f t="shared" si="2"/>
        <v>0</v>
      </c>
    </row>
    <row r="59" spans="1:5">
      <c r="A59" s="7" t="s">
        <v>50</v>
      </c>
      <c r="B59" s="18">
        <v>0</v>
      </c>
      <c r="C59" s="45">
        <v>0</v>
      </c>
      <c r="D59" s="45">
        <v>0</v>
      </c>
      <c r="E59" s="45">
        <f t="shared" si="2"/>
        <v>0</v>
      </c>
    </row>
    <row r="60" spans="1:5">
      <c r="A60" s="7" t="s">
        <v>5</v>
      </c>
      <c r="B60" s="18">
        <v>0</v>
      </c>
      <c r="C60" s="45">
        <v>0</v>
      </c>
      <c r="D60" s="45">
        <v>0</v>
      </c>
      <c r="E60" s="45">
        <f t="shared" si="2"/>
        <v>0</v>
      </c>
    </row>
    <row r="61" spans="1:5">
      <c r="A61" s="7" t="s">
        <v>6</v>
      </c>
      <c r="B61" s="18">
        <v>3605000</v>
      </c>
      <c r="C61" s="45">
        <v>12931072</v>
      </c>
      <c r="D61" s="45">
        <v>406845</v>
      </c>
      <c r="E61" s="45">
        <f t="shared" si="2"/>
        <v>13337917</v>
      </c>
    </row>
    <row r="62" spans="1:5">
      <c r="A62" s="7" t="s">
        <v>51</v>
      </c>
      <c r="B62" s="18">
        <v>0</v>
      </c>
      <c r="C62" s="45">
        <v>0</v>
      </c>
      <c r="D62" s="45">
        <v>0</v>
      </c>
      <c r="E62" s="45">
        <f t="shared" si="2"/>
        <v>0</v>
      </c>
    </row>
    <row r="63" spans="1:5">
      <c r="A63" s="7" t="s">
        <v>52</v>
      </c>
      <c r="B63" s="18">
        <v>0</v>
      </c>
      <c r="C63" s="45">
        <v>0</v>
      </c>
      <c r="D63" s="45">
        <v>0</v>
      </c>
      <c r="E63" s="45">
        <f t="shared" si="2"/>
        <v>0</v>
      </c>
    </row>
    <row r="64" spans="1:5" s="2" customFormat="1">
      <c r="A64" s="7" t="s">
        <v>53</v>
      </c>
      <c r="B64" s="18">
        <v>0</v>
      </c>
      <c r="C64" s="45">
        <v>0</v>
      </c>
      <c r="D64" s="45">
        <v>0</v>
      </c>
      <c r="E64" s="45">
        <f t="shared" si="2"/>
        <v>0</v>
      </c>
    </row>
    <row r="65" spans="1:5" s="2" customFormat="1">
      <c r="A65" s="7" t="s">
        <v>59</v>
      </c>
      <c r="B65" s="18">
        <v>0</v>
      </c>
      <c r="C65" s="45">
        <v>0</v>
      </c>
      <c r="D65" s="45">
        <v>0</v>
      </c>
      <c r="E65" s="45">
        <f t="shared" si="2"/>
        <v>0</v>
      </c>
    </row>
    <row r="66" spans="1:5">
      <c r="A66" s="7" t="s">
        <v>54</v>
      </c>
      <c r="B66" s="18">
        <v>0</v>
      </c>
      <c r="C66" s="45">
        <v>0</v>
      </c>
      <c r="D66" s="45">
        <v>0</v>
      </c>
      <c r="E66" s="45">
        <f t="shared" si="2"/>
        <v>0</v>
      </c>
    </row>
    <row r="67" spans="1:5">
      <c r="A67" s="7" t="s">
        <v>55</v>
      </c>
      <c r="B67" s="18">
        <v>0</v>
      </c>
      <c r="C67" s="45">
        <v>0</v>
      </c>
      <c r="D67" s="45">
        <v>0</v>
      </c>
      <c r="E67" s="45">
        <f t="shared" si="2"/>
        <v>0</v>
      </c>
    </row>
    <row r="68" spans="1:5">
      <c r="A68" s="3" t="s">
        <v>7</v>
      </c>
      <c r="B68" s="18">
        <v>0</v>
      </c>
      <c r="C68" s="45">
        <v>0</v>
      </c>
      <c r="D68" s="45">
        <v>0</v>
      </c>
      <c r="E68" s="45">
        <f t="shared" si="2"/>
        <v>0</v>
      </c>
    </row>
    <row r="69" spans="1:5">
      <c r="A69" s="4" t="s">
        <v>22</v>
      </c>
      <c r="B69" s="27">
        <f>SUM(B51:B68)</f>
        <v>484848000</v>
      </c>
      <c r="C69" s="27">
        <f>SUM(C51:C68)</f>
        <v>520976628</v>
      </c>
      <c r="D69" s="27">
        <f>SUM(D51:D68)</f>
        <v>-3972806</v>
      </c>
      <c r="E69" s="27">
        <f>SUM(E51:E68)</f>
        <v>517003822</v>
      </c>
    </row>
    <row r="70" spans="1:5">
      <c r="A70" s="25" t="s">
        <v>23</v>
      </c>
      <c r="B70" s="18">
        <v>0</v>
      </c>
      <c r="C70" s="18">
        <v>0</v>
      </c>
      <c r="D70" s="18">
        <v>0</v>
      </c>
      <c r="E70" s="18">
        <f t="shared" ref="E70:E75" si="3">SUM(B70:D70)</f>
        <v>0</v>
      </c>
    </row>
    <row r="71" spans="1:5">
      <c r="A71" s="34" t="s">
        <v>8</v>
      </c>
      <c r="B71" s="18">
        <v>0</v>
      </c>
      <c r="C71" s="18">
        <v>0</v>
      </c>
      <c r="D71" s="18">
        <v>0</v>
      </c>
      <c r="E71" s="18">
        <f t="shared" si="3"/>
        <v>0</v>
      </c>
    </row>
    <row r="72" spans="1:5">
      <c r="A72" s="34" t="s">
        <v>65</v>
      </c>
      <c r="B72" s="18">
        <v>0</v>
      </c>
      <c r="C72" s="18">
        <v>0</v>
      </c>
      <c r="D72" s="18">
        <v>0</v>
      </c>
      <c r="E72" s="18">
        <f t="shared" si="3"/>
        <v>0</v>
      </c>
    </row>
    <row r="73" spans="1:5">
      <c r="A73" s="34" t="s">
        <v>64</v>
      </c>
      <c r="B73" s="18">
        <v>0</v>
      </c>
      <c r="C73" s="18">
        <v>0</v>
      </c>
      <c r="D73" s="18">
        <v>0</v>
      </c>
      <c r="E73" s="18">
        <f t="shared" si="3"/>
        <v>0</v>
      </c>
    </row>
    <row r="74" spans="1:5">
      <c r="A74" s="25" t="s">
        <v>10</v>
      </c>
      <c r="B74" s="18">
        <v>0</v>
      </c>
      <c r="C74" s="18">
        <v>0</v>
      </c>
      <c r="D74" s="18">
        <v>0</v>
      </c>
      <c r="E74" s="18">
        <f t="shared" si="3"/>
        <v>0</v>
      </c>
    </row>
    <row r="75" spans="1:5">
      <c r="A75" s="25" t="s">
        <v>11</v>
      </c>
      <c r="B75" s="18">
        <v>0</v>
      </c>
      <c r="C75" s="18">
        <v>0</v>
      </c>
      <c r="D75" s="18">
        <v>0</v>
      </c>
      <c r="E75" s="18">
        <f t="shared" si="3"/>
        <v>0</v>
      </c>
    </row>
    <row r="76" spans="1:5">
      <c r="A76" s="36" t="s">
        <v>24</v>
      </c>
      <c r="B76" s="27">
        <f>SUM(B70:B75)</f>
        <v>0</v>
      </c>
      <c r="C76" s="27">
        <f>SUM(C70:C75)</f>
        <v>0</v>
      </c>
      <c r="D76" s="27">
        <f>SUM(D70:D75)</f>
        <v>0</v>
      </c>
      <c r="E76" s="27">
        <f>SUM(E70:E75)</f>
        <v>0</v>
      </c>
    </row>
    <row r="77" spans="1:5">
      <c r="A77" s="36" t="s">
        <v>84</v>
      </c>
      <c r="B77" s="27">
        <v>0</v>
      </c>
      <c r="C77" s="27">
        <v>0</v>
      </c>
      <c r="D77" s="27">
        <v>0</v>
      </c>
      <c r="E77" s="27">
        <f>SUM(B77:D77)</f>
        <v>0</v>
      </c>
    </row>
    <row r="78" spans="1:5" ht="13.5" thickBot="1">
      <c r="A78" s="37" t="s">
        <v>15</v>
      </c>
      <c r="B78" s="27">
        <v>0</v>
      </c>
      <c r="C78" s="27">
        <v>0</v>
      </c>
      <c r="D78" s="27">
        <v>0</v>
      </c>
      <c r="E78" s="27">
        <f>SUM(B78:D78)</f>
        <v>0</v>
      </c>
    </row>
    <row r="79" spans="1:5" ht="13.5" thickBot="1">
      <c r="A79" s="9" t="s">
        <v>4</v>
      </c>
      <c r="B79" s="55">
        <f>SUM(B69,B76,B77,B78)</f>
        <v>484848000</v>
      </c>
      <c r="C79" s="55">
        <f>SUM(C69,C76,C77,C78)</f>
        <v>520976628</v>
      </c>
      <c r="D79" s="55">
        <f>SUM(D69,D76,D77,D78)</f>
        <v>-3972806</v>
      </c>
      <c r="E79" s="60">
        <f>SUM(E69,E76,E77,E78)</f>
        <v>517003822</v>
      </c>
    </row>
  </sheetData>
  <mergeCells count="2">
    <mergeCell ref="A2:E2"/>
    <mergeCell ref="A3:E3"/>
  </mergeCells>
  <pageMargins left="0.98425196850393704" right="0.78740157480314965" top="1.1811023622047245" bottom="0.98425196850393704" header="0.51181102362204722" footer="0.51181102362204722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1"/>
  <sheetViews>
    <sheetView topLeftCell="A13" zoomScaleNormal="100" workbookViewId="0">
      <selection activeCell="A58" sqref="A58"/>
    </sheetView>
  </sheetViews>
  <sheetFormatPr defaultRowHeight="12.75"/>
  <cols>
    <col min="1" max="1" width="48.5703125" customWidth="1"/>
    <col min="2" max="2" width="24.28515625" bestFit="1" customWidth="1"/>
    <col min="3" max="4" width="24.28515625" customWidth="1"/>
    <col min="5" max="5" width="24.28515625" bestFit="1" customWidth="1"/>
  </cols>
  <sheetData>
    <row r="1" spans="1:5">
      <c r="A1" s="1"/>
      <c r="B1" s="1"/>
      <c r="C1" s="1"/>
      <c r="D1" s="1"/>
      <c r="E1" s="1"/>
    </row>
    <row r="2" spans="1:5">
      <c r="A2" s="64" t="s">
        <v>61</v>
      </c>
      <c r="B2" s="65"/>
      <c r="C2" s="65"/>
      <c r="D2" s="65"/>
      <c r="E2" s="65"/>
    </row>
    <row r="3" spans="1:5">
      <c r="A3" s="64" t="s">
        <v>81</v>
      </c>
      <c r="B3" s="65"/>
      <c r="C3" s="65"/>
      <c r="D3" s="65"/>
      <c r="E3" s="65"/>
    </row>
    <row r="6" spans="1:5">
      <c r="A6" s="33" t="s">
        <v>79</v>
      </c>
      <c r="B6" s="15"/>
      <c r="C6" s="15"/>
      <c r="D6" s="15"/>
      <c r="E6" s="15"/>
    </row>
    <row r="7" spans="1:5">
      <c r="A7" s="30"/>
      <c r="B7" s="62" t="s">
        <v>74</v>
      </c>
      <c r="C7" s="62" t="s">
        <v>74</v>
      </c>
      <c r="D7" s="62" t="s">
        <v>85</v>
      </c>
      <c r="E7" s="62" t="s">
        <v>76</v>
      </c>
    </row>
    <row r="8" spans="1:5">
      <c r="A8" s="31" t="s">
        <v>1</v>
      </c>
      <c r="B8" s="62" t="s">
        <v>16</v>
      </c>
      <c r="C8" s="62" t="s">
        <v>86</v>
      </c>
      <c r="D8" s="62" t="s">
        <v>83</v>
      </c>
      <c r="E8" s="62" t="s">
        <v>87</v>
      </c>
    </row>
    <row r="9" spans="1:5" s="10" customFormat="1">
      <c r="A9" s="7" t="s">
        <v>25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11" customFormat="1">
      <c r="A10" s="24" t="s">
        <v>26</v>
      </c>
      <c r="B10" s="20">
        <v>0</v>
      </c>
      <c r="C10" s="32">
        <v>0</v>
      </c>
      <c r="D10" s="32">
        <v>0</v>
      </c>
      <c r="E10" s="32">
        <f>SUM(C10:D10)</f>
        <v>0</v>
      </c>
    </row>
    <row r="11" spans="1:5" ht="25.5">
      <c r="A11" s="24" t="s">
        <v>27</v>
      </c>
      <c r="B11" s="20">
        <v>0</v>
      </c>
      <c r="C11" s="32">
        <v>0</v>
      </c>
      <c r="D11" s="32">
        <v>0</v>
      </c>
      <c r="E11" s="32">
        <f>SUM(C11:D11)</f>
        <v>0</v>
      </c>
    </row>
    <row r="12" spans="1:5" ht="25.5">
      <c r="A12" s="24" t="s">
        <v>28</v>
      </c>
      <c r="B12" s="20">
        <v>0</v>
      </c>
      <c r="C12" s="32">
        <v>0</v>
      </c>
      <c r="D12" s="32">
        <v>0</v>
      </c>
      <c r="E12" s="32">
        <f>SUM(C12:D12)</f>
        <v>0</v>
      </c>
    </row>
    <row r="13" spans="1:5">
      <c r="A13" s="7" t="s">
        <v>29</v>
      </c>
      <c r="B13" s="20">
        <v>0</v>
      </c>
      <c r="C13" s="32">
        <v>440968</v>
      </c>
      <c r="D13" s="32">
        <v>0</v>
      </c>
      <c r="E13" s="32">
        <f>SUM(C13:D13)</f>
        <v>440968</v>
      </c>
    </row>
    <row r="14" spans="1:5">
      <c r="A14" s="7" t="s">
        <v>30</v>
      </c>
      <c r="B14" s="20">
        <v>0</v>
      </c>
      <c r="C14" s="32">
        <v>0</v>
      </c>
      <c r="D14" s="32">
        <v>0</v>
      </c>
      <c r="E14" s="32">
        <f t="shared" ref="E14:E30" si="0">SUM(C14:D14)</f>
        <v>0</v>
      </c>
    </row>
    <row r="15" spans="1:5" ht="25.5">
      <c r="A15" s="24" t="s">
        <v>31</v>
      </c>
      <c r="B15" s="20">
        <v>0</v>
      </c>
      <c r="C15" s="32">
        <v>0</v>
      </c>
      <c r="D15" s="32">
        <v>0</v>
      </c>
      <c r="E15" s="32">
        <f t="shared" si="0"/>
        <v>0</v>
      </c>
    </row>
    <row r="16" spans="1:5" ht="25.5">
      <c r="A16" s="24" t="s">
        <v>32</v>
      </c>
      <c r="B16" s="20">
        <v>0</v>
      </c>
      <c r="C16" s="32">
        <v>0</v>
      </c>
      <c r="D16" s="32">
        <v>0</v>
      </c>
      <c r="E16" s="32">
        <f t="shared" si="0"/>
        <v>0</v>
      </c>
    </row>
    <row r="17" spans="1:5">
      <c r="A17" s="7" t="s">
        <v>33</v>
      </c>
      <c r="B17" s="20">
        <v>0</v>
      </c>
      <c r="C17" s="32">
        <v>0</v>
      </c>
      <c r="D17" s="32">
        <v>0</v>
      </c>
      <c r="E17" s="32">
        <f t="shared" si="0"/>
        <v>0</v>
      </c>
    </row>
    <row r="18" spans="1:5">
      <c r="A18" s="24" t="s">
        <v>34</v>
      </c>
      <c r="B18" s="20">
        <v>0</v>
      </c>
      <c r="C18" s="32">
        <v>0</v>
      </c>
      <c r="D18" s="32">
        <v>0</v>
      </c>
      <c r="E18" s="32">
        <f t="shared" si="0"/>
        <v>0</v>
      </c>
    </row>
    <row r="19" spans="1:5">
      <c r="A19" s="7" t="s">
        <v>35</v>
      </c>
      <c r="B19" s="20">
        <v>0</v>
      </c>
      <c r="C19" s="32">
        <v>0</v>
      </c>
      <c r="D19" s="32">
        <v>0</v>
      </c>
      <c r="E19" s="32">
        <f t="shared" si="0"/>
        <v>0</v>
      </c>
    </row>
    <row r="20" spans="1:5">
      <c r="A20" s="25" t="s">
        <v>19</v>
      </c>
      <c r="B20" s="20">
        <v>0</v>
      </c>
      <c r="C20" s="32">
        <v>0</v>
      </c>
      <c r="D20" s="32">
        <v>0</v>
      </c>
      <c r="E20" s="32">
        <f t="shared" si="0"/>
        <v>0</v>
      </c>
    </row>
    <row r="21" spans="1:5">
      <c r="A21" s="25" t="s">
        <v>62</v>
      </c>
      <c r="B21" s="20">
        <v>0</v>
      </c>
      <c r="C21" s="32">
        <v>0</v>
      </c>
      <c r="D21" s="32">
        <v>0</v>
      </c>
      <c r="E21" s="32">
        <f t="shared" si="0"/>
        <v>0</v>
      </c>
    </row>
    <row r="22" spans="1:5" ht="12.6" customHeight="1">
      <c r="A22" s="25" t="s">
        <v>36</v>
      </c>
      <c r="B22" s="20">
        <v>4042000</v>
      </c>
      <c r="C22" s="32">
        <v>4042000</v>
      </c>
      <c r="D22" s="32">
        <v>0</v>
      </c>
      <c r="E22" s="32">
        <f t="shared" si="0"/>
        <v>4042000</v>
      </c>
    </row>
    <row r="23" spans="1:5">
      <c r="A23" s="25" t="s">
        <v>37</v>
      </c>
      <c r="B23" s="20">
        <v>0</v>
      </c>
      <c r="C23" s="32">
        <v>0</v>
      </c>
      <c r="D23" s="32">
        <v>0</v>
      </c>
      <c r="E23" s="32">
        <f t="shared" si="0"/>
        <v>0</v>
      </c>
    </row>
    <row r="24" spans="1:5">
      <c r="A24" s="25" t="s">
        <v>38</v>
      </c>
      <c r="B24" s="20">
        <v>3967000</v>
      </c>
      <c r="C24" s="32">
        <v>3967000</v>
      </c>
      <c r="D24" s="32">
        <v>0</v>
      </c>
      <c r="E24" s="32">
        <f t="shared" si="0"/>
        <v>3967000</v>
      </c>
    </row>
    <row r="25" spans="1:5">
      <c r="A25" s="25" t="s">
        <v>39</v>
      </c>
      <c r="B25" s="20">
        <v>2164000</v>
      </c>
      <c r="C25" s="32">
        <v>2164000</v>
      </c>
      <c r="D25" s="32">
        <v>0</v>
      </c>
      <c r="E25" s="32">
        <f t="shared" si="0"/>
        <v>2164000</v>
      </c>
    </row>
    <row r="26" spans="1:5">
      <c r="A26" s="25" t="s">
        <v>40</v>
      </c>
      <c r="B26" s="20">
        <v>0</v>
      </c>
      <c r="C26" s="32">
        <v>0</v>
      </c>
      <c r="D26" s="32">
        <v>0</v>
      </c>
      <c r="E26" s="32">
        <f t="shared" si="0"/>
        <v>0</v>
      </c>
    </row>
    <row r="27" spans="1:5">
      <c r="A27" s="25" t="s">
        <v>41</v>
      </c>
      <c r="B27" s="20">
        <v>0</v>
      </c>
      <c r="C27" s="32">
        <v>0</v>
      </c>
      <c r="D27" s="32">
        <v>0</v>
      </c>
      <c r="E27" s="32">
        <f t="shared" si="0"/>
        <v>0</v>
      </c>
    </row>
    <row r="28" spans="1:5">
      <c r="A28" s="25" t="s">
        <v>42</v>
      </c>
      <c r="B28" s="20">
        <v>0</v>
      </c>
      <c r="C28" s="32">
        <v>0</v>
      </c>
      <c r="D28" s="32">
        <v>0</v>
      </c>
      <c r="E28" s="32">
        <f t="shared" si="0"/>
        <v>0</v>
      </c>
    </row>
    <row r="29" spans="1:5">
      <c r="A29" s="25" t="s">
        <v>18</v>
      </c>
      <c r="B29" s="20">
        <v>0</v>
      </c>
      <c r="C29" s="32">
        <v>0</v>
      </c>
      <c r="D29" s="32">
        <v>0</v>
      </c>
      <c r="E29" s="32">
        <f t="shared" si="0"/>
        <v>0</v>
      </c>
    </row>
    <row r="30" spans="1:5" ht="25.5">
      <c r="A30" s="39" t="s">
        <v>56</v>
      </c>
      <c r="B30" s="20">
        <v>0</v>
      </c>
      <c r="C30" s="32">
        <v>0</v>
      </c>
      <c r="D30" s="32">
        <v>0</v>
      </c>
      <c r="E30" s="32">
        <f t="shared" si="0"/>
        <v>0</v>
      </c>
    </row>
    <row r="31" spans="1:5">
      <c r="A31" s="25" t="s">
        <v>57</v>
      </c>
      <c r="B31" s="20">
        <v>0</v>
      </c>
      <c r="C31" s="32">
        <v>0</v>
      </c>
      <c r="D31" s="32">
        <v>0</v>
      </c>
      <c r="E31" s="32">
        <f>SUM(B31:D31)</f>
        <v>0</v>
      </c>
    </row>
    <row r="32" spans="1:5">
      <c r="A32" s="36" t="s">
        <v>2</v>
      </c>
      <c r="B32" s="22">
        <f>SUM(B9:B31)</f>
        <v>10173000</v>
      </c>
      <c r="C32" s="22">
        <f>SUM(C9:C31)</f>
        <v>10613968</v>
      </c>
      <c r="D32" s="22">
        <f>SUM(D9:D31)</f>
        <v>0</v>
      </c>
      <c r="E32" s="22">
        <f>SUM(E9:E31)</f>
        <v>10613968</v>
      </c>
    </row>
    <row r="33" spans="1:5">
      <c r="A33" s="34" t="s">
        <v>68</v>
      </c>
      <c r="B33" s="20">
        <v>0</v>
      </c>
      <c r="C33" s="20">
        <v>0</v>
      </c>
      <c r="D33" s="20">
        <v>0</v>
      </c>
      <c r="E33" s="20">
        <f>SUM(C33:D33)</f>
        <v>0</v>
      </c>
    </row>
    <row r="34" spans="1:5">
      <c r="A34" s="34" t="s">
        <v>69</v>
      </c>
      <c r="B34" s="20">
        <v>0</v>
      </c>
      <c r="C34" s="20">
        <v>1497384</v>
      </c>
      <c r="D34" s="20">
        <v>0</v>
      </c>
      <c r="E34" s="20">
        <f t="shared" ref="E34:E40" si="1">SUM(C34:D34)</f>
        <v>1497384</v>
      </c>
    </row>
    <row r="35" spans="1:5">
      <c r="A35" s="34" t="s">
        <v>70</v>
      </c>
      <c r="B35" s="20">
        <v>0</v>
      </c>
      <c r="C35" s="20">
        <v>0</v>
      </c>
      <c r="D35" s="20">
        <v>0</v>
      </c>
      <c r="E35" s="20">
        <f t="shared" si="1"/>
        <v>0</v>
      </c>
    </row>
    <row r="36" spans="1:5">
      <c r="A36" s="34" t="s">
        <v>71</v>
      </c>
      <c r="B36" s="20">
        <v>0</v>
      </c>
      <c r="C36" s="20">
        <v>0</v>
      </c>
      <c r="D36" s="20">
        <v>0</v>
      </c>
      <c r="E36" s="20">
        <f t="shared" si="1"/>
        <v>0</v>
      </c>
    </row>
    <row r="37" spans="1:5">
      <c r="A37" s="34" t="s">
        <v>63</v>
      </c>
      <c r="B37" s="20">
        <v>0</v>
      </c>
      <c r="C37" s="20">
        <v>0</v>
      </c>
      <c r="D37" s="20">
        <v>0</v>
      </c>
      <c r="E37" s="20">
        <f t="shared" si="1"/>
        <v>0</v>
      </c>
    </row>
    <row r="38" spans="1:5">
      <c r="A38" s="25" t="s">
        <v>77</v>
      </c>
      <c r="B38" s="20">
        <v>0</v>
      </c>
      <c r="C38" s="20">
        <v>0</v>
      </c>
      <c r="D38" s="20">
        <v>0</v>
      </c>
      <c r="E38" s="20">
        <f t="shared" si="1"/>
        <v>0</v>
      </c>
    </row>
    <row r="39" spans="1:5">
      <c r="A39" s="25" t="s">
        <v>43</v>
      </c>
      <c r="B39" s="20">
        <v>172888000</v>
      </c>
      <c r="C39" s="20">
        <v>174910069</v>
      </c>
      <c r="D39" s="20">
        <v>2548399</v>
      </c>
      <c r="E39" s="20">
        <f t="shared" si="1"/>
        <v>177458468</v>
      </c>
    </row>
    <row r="40" spans="1:5">
      <c r="A40" s="25" t="s">
        <v>44</v>
      </c>
      <c r="B40" s="20">
        <v>2142000</v>
      </c>
      <c r="C40" s="20">
        <v>644616</v>
      </c>
      <c r="D40" s="20">
        <v>6999216</v>
      </c>
      <c r="E40" s="20">
        <f t="shared" si="1"/>
        <v>7643832</v>
      </c>
    </row>
    <row r="41" spans="1:5">
      <c r="A41" s="36" t="s">
        <v>20</v>
      </c>
      <c r="B41" s="22">
        <f>SUM(B33:B40)</f>
        <v>175030000</v>
      </c>
      <c r="C41" s="22">
        <f>SUM(C33:C40)</f>
        <v>177052069</v>
      </c>
      <c r="D41" s="22">
        <f>SUM(D33:D40)</f>
        <v>9547615</v>
      </c>
      <c r="E41" s="22">
        <f>SUM(E33:E40)</f>
        <v>186599684</v>
      </c>
    </row>
    <row r="42" spans="1:5">
      <c r="A42" s="36" t="s">
        <v>84</v>
      </c>
      <c r="B42" s="22">
        <v>0</v>
      </c>
      <c r="C42" s="22">
        <v>0</v>
      </c>
      <c r="D42" s="22">
        <v>0</v>
      </c>
      <c r="E42" s="22">
        <f>SUM(B42:D42)</f>
        <v>0</v>
      </c>
    </row>
    <row r="43" spans="1:5" ht="13.5" thickBot="1">
      <c r="A43" s="26" t="s">
        <v>75</v>
      </c>
      <c r="B43" s="22">
        <v>0</v>
      </c>
      <c r="C43" s="22">
        <v>0</v>
      </c>
      <c r="D43" s="22">
        <v>0</v>
      </c>
      <c r="E43" s="22">
        <f>SUM(B43:D43)</f>
        <v>0</v>
      </c>
    </row>
    <row r="44" spans="1:5" ht="13.5" thickBot="1">
      <c r="A44" s="9" t="s">
        <v>3</v>
      </c>
      <c r="B44" s="55">
        <f>SUM(B32,B41,B43)</f>
        <v>185203000</v>
      </c>
      <c r="C44" s="55">
        <f>SUM(C32,C41,C43)</f>
        <v>187666037</v>
      </c>
      <c r="D44" s="55">
        <f>SUM(D32,D41,D43)</f>
        <v>9547615</v>
      </c>
      <c r="E44" s="60">
        <f>SUM(E32,E41,E43)</f>
        <v>197213652</v>
      </c>
    </row>
    <row r="45" spans="1:5">
      <c r="A45" s="5"/>
      <c r="B45" s="23"/>
      <c r="C45" s="23"/>
      <c r="D45" s="23"/>
      <c r="E45" s="23"/>
    </row>
    <row r="46" spans="1:5">
      <c r="A46" s="5"/>
    </row>
    <row r="47" spans="1:5">
      <c r="A47" s="5"/>
    </row>
    <row r="48" spans="1:5">
      <c r="A48" s="33" t="s">
        <v>80</v>
      </c>
      <c r="B48" s="15"/>
      <c r="C48" s="15"/>
      <c r="D48" s="15"/>
      <c r="E48" s="15"/>
    </row>
    <row r="49" spans="1:5">
      <c r="A49" s="30"/>
      <c r="B49" s="62" t="s">
        <v>74</v>
      </c>
      <c r="C49" s="62" t="s">
        <v>74</v>
      </c>
      <c r="D49" s="62" t="s">
        <v>85</v>
      </c>
      <c r="E49" s="62" t="s">
        <v>76</v>
      </c>
    </row>
    <row r="50" spans="1:5">
      <c r="A50" s="31" t="s">
        <v>1</v>
      </c>
      <c r="B50" s="62" t="s">
        <v>16</v>
      </c>
      <c r="C50" s="62" t="s">
        <v>86</v>
      </c>
      <c r="D50" s="62" t="s">
        <v>83</v>
      </c>
      <c r="E50" s="62" t="s">
        <v>87</v>
      </c>
    </row>
    <row r="51" spans="1:5">
      <c r="A51" s="3" t="s">
        <v>13</v>
      </c>
      <c r="B51" s="45">
        <v>114535000</v>
      </c>
      <c r="C51" s="45">
        <v>115327779</v>
      </c>
      <c r="D51" s="45">
        <v>569500</v>
      </c>
      <c r="E51" s="45">
        <f>SUM(C51:D51)</f>
        <v>115897279</v>
      </c>
    </row>
    <row r="52" spans="1:5">
      <c r="A52" s="3" t="s">
        <v>9</v>
      </c>
      <c r="B52" s="18">
        <v>33025000</v>
      </c>
      <c r="C52" s="45">
        <v>33226185</v>
      </c>
      <c r="D52" s="45">
        <v>153765</v>
      </c>
      <c r="E52" s="45">
        <f t="shared" ref="E52:E68" si="2">SUM(C52:D52)</f>
        <v>33379950</v>
      </c>
    </row>
    <row r="53" spans="1:5">
      <c r="A53" s="7" t="s">
        <v>45</v>
      </c>
      <c r="B53" s="18">
        <v>35501000</v>
      </c>
      <c r="C53" s="45">
        <v>36970073</v>
      </c>
      <c r="D53" s="45">
        <v>1825134</v>
      </c>
      <c r="E53" s="45">
        <f t="shared" si="2"/>
        <v>38795207</v>
      </c>
    </row>
    <row r="54" spans="1:5">
      <c r="A54" s="7" t="s">
        <v>21</v>
      </c>
      <c r="B54" s="18">
        <v>0</v>
      </c>
      <c r="C54" s="45">
        <v>0</v>
      </c>
      <c r="D54" s="45">
        <v>0</v>
      </c>
      <c r="E54" s="45">
        <f t="shared" si="2"/>
        <v>0</v>
      </c>
    </row>
    <row r="55" spans="1:5">
      <c r="A55" s="7" t="s">
        <v>46</v>
      </c>
      <c r="B55" s="18">
        <v>0</v>
      </c>
      <c r="C55" s="45">
        <v>0</v>
      </c>
      <c r="D55" s="45">
        <v>0</v>
      </c>
      <c r="E55" s="45">
        <f t="shared" si="2"/>
        <v>0</v>
      </c>
    </row>
    <row r="56" spans="1:5">
      <c r="A56" s="7" t="s">
        <v>47</v>
      </c>
      <c r="B56" s="18">
        <v>0</v>
      </c>
      <c r="C56" s="45">
        <v>0</v>
      </c>
      <c r="D56" s="45">
        <v>0</v>
      </c>
      <c r="E56" s="45">
        <f t="shared" si="2"/>
        <v>0</v>
      </c>
    </row>
    <row r="57" spans="1:5">
      <c r="A57" s="7" t="s">
        <v>48</v>
      </c>
      <c r="B57" s="18">
        <v>0</v>
      </c>
      <c r="C57" s="45">
        <v>0</v>
      </c>
      <c r="D57" s="45">
        <v>0</v>
      </c>
      <c r="E57" s="45">
        <f t="shared" si="2"/>
        <v>0</v>
      </c>
    </row>
    <row r="58" spans="1:5">
      <c r="A58" s="7" t="s">
        <v>49</v>
      </c>
      <c r="B58" s="18">
        <v>0</v>
      </c>
      <c r="C58" s="45">
        <v>0</v>
      </c>
      <c r="D58" s="45">
        <v>0</v>
      </c>
      <c r="E58" s="45">
        <f t="shared" si="2"/>
        <v>0</v>
      </c>
    </row>
    <row r="59" spans="1:5">
      <c r="A59" s="7" t="s">
        <v>50</v>
      </c>
      <c r="B59" s="18">
        <v>0</v>
      </c>
      <c r="C59" s="45">
        <v>0</v>
      </c>
      <c r="D59" s="45">
        <v>0</v>
      </c>
      <c r="E59" s="45">
        <f t="shared" si="2"/>
        <v>0</v>
      </c>
    </row>
    <row r="60" spans="1:5">
      <c r="A60" s="7" t="s">
        <v>5</v>
      </c>
      <c r="B60" s="18">
        <v>0</v>
      </c>
      <c r="C60" s="45">
        <v>0</v>
      </c>
      <c r="D60" s="45">
        <v>0</v>
      </c>
      <c r="E60" s="45">
        <f t="shared" si="2"/>
        <v>0</v>
      </c>
    </row>
    <row r="61" spans="1:5">
      <c r="A61" s="7" t="s">
        <v>6</v>
      </c>
      <c r="B61" s="18">
        <v>2142000</v>
      </c>
      <c r="C61" s="45">
        <v>2142000</v>
      </c>
      <c r="D61" s="45">
        <v>6999216</v>
      </c>
      <c r="E61" s="45">
        <f t="shared" si="2"/>
        <v>9141216</v>
      </c>
    </row>
    <row r="62" spans="1:5">
      <c r="A62" s="7" t="s">
        <v>51</v>
      </c>
      <c r="B62" s="18">
        <v>0</v>
      </c>
      <c r="C62" s="45">
        <v>0</v>
      </c>
      <c r="D62" s="45">
        <v>0</v>
      </c>
      <c r="E62" s="45">
        <f t="shared" si="2"/>
        <v>0</v>
      </c>
    </row>
    <row r="63" spans="1:5">
      <c r="A63" s="7" t="s">
        <v>52</v>
      </c>
      <c r="B63" s="18">
        <v>0</v>
      </c>
      <c r="C63" s="45">
        <v>0</v>
      </c>
      <c r="D63" s="45">
        <v>0</v>
      </c>
      <c r="E63" s="45">
        <f t="shared" si="2"/>
        <v>0</v>
      </c>
    </row>
    <row r="64" spans="1:5" s="2" customFormat="1">
      <c r="A64" s="7" t="s">
        <v>53</v>
      </c>
      <c r="B64" s="18">
        <v>0</v>
      </c>
      <c r="C64" s="45">
        <v>0</v>
      </c>
      <c r="D64" s="45">
        <v>0</v>
      </c>
      <c r="E64" s="45">
        <f t="shared" si="2"/>
        <v>0</v>
      </c>
    </row>
    <row r="65" spans="1:5" s="2" customFormat="1">
      <c r="A65" s="7" t="s">
        <v>59</v>
      </c>
      <c r="B65" s="18">
        <v>0</v>
      </c>
      <c r="C65" s="45">
        <v>0</v>
      </c>
      <c r="D65" s="45">
        <v>0</v>
      </c>
      <c r="E65" s="45">
        <f t="shared" si="2"/>
        <v>0</v>
      </c>
    </row>
    <row r="66" spans="1:5">
      <c r="A66" s="7" t="s">
        <v>54</v>
      </c>
      <c r="B66" s="18">
        <v>0</v>
      </c>
      <c r="C66" s="45">
        <v>0</v>
      </c>
      <c r="D66" s="45">
        <v>0</v>
      </c>
      <c r="E66" s="45">
        <f t="shared" si="2"/>
        <v>0</v>
      </c>
    </row>
    <row r="67" spans="1:5">
      <c r="A67" s="7" t="s">
        <v>55</v>
      </c>
      <c r="B67" s="18">
        <v>0</v>
      </c>
      <c r="C67" s="45">
        <v>0</v>
      </c>
      <c r="D67" s="45">
        <v>0</v>
      </c>
      <c r="E67" s="45">
        <f t="shared" si="2"/>
        <v>0</v>
      </c>
    </row>
    <row r="68" spans="1:5">
      <c r="A68" s="3" t="s">
        <v>7</v>
      </c>
      <c r="B68" s="18">
        <v>0</v>
      </c>
      <c r="C68" s="45">
        <v>0</v>
      </c>
      <c r="D68" s="45">
        <v>0</v>
      </c>
      <c r="E68" s="45">
        <f t="shared" si="2"/>
        <v>0</v>
      </c>
    </row>
    <row r="69" spans="1:5">
      <c r="A69" s="36" t="s">
        <v>22</v>
      </c>
      <c r="B69" s="27">
        <f>SUM(B51:B68)</f>
        <v>185203000</v>
      </c>
      <c r="C69" s="27">
        <f>SUM(C51:C68)</f>
        <v>187666037</v>
      </c>
      <c r="D69" s="27">
        <f>SUM(D51:D68)</f>
        <v>9547615</v>
      </c>
      <c r="E69" s="27">
        <f>SUM(E51:E68)</f>
        <v>197213652</v>
      </c>
    </row>
    <row r="70" spans="1:5">
      <c r="A70" s="25" t="s">
        <v>23</v>
      </c>
      <c r="B70" s="18">
        <v>0</v>
      </c>
      <c r="C70" s="18">
        <v>0</v>
      </c>
      <c r="D70" s="18">
        <v>0</v>
      </c>
      <c r="E70" s="18">
        <f t="shared" ref="E70:E75" si="3">SUM(B70:D70)</f>
        <v>0</v>
      </c>
    </row>
    <row r="71" spans="1:5">
      <c r="A71" s="56" t="s">
        <v>8</v>
      </c>
      <c r="B71" s="18">
        <v>0</v>
      </c>
      <c r="C71" s="18">
        <v>0</v>
      </c>
      <c r="D71" s="18">
        <v>0</v>
      </c>
      <c r="E71" s="18">
        <f t="shared" si="3"/>
        <v>0</v>
      </c>
    </row>
    <row r="72" spans="1:5">
      <c r="A72" s="56" t="s">
        <v>65</v>
      </c>
      <c r="B72" s="18">
        <v>0</v>
      </c>
      <c r="C72" s="18">
        <v>0</v>
      </c>
      <c r="D72" s="18">
        <v>0</v>
      </c>
      <c r="E72" s="18">
        <f t="shared" si="3"/>
        <v>0</v>
      </c>
    </row>
    <row r="73" spans="1:5" s="53" customFormat="1">
      <c r="A73" s="34" t="s">
        <v>64</v>
      </c>
      <c r="B73" s="18">
        <v>0</v>
      </c>
      <c r="C73" s="18">
        <v>0</v>
      </c>
      <c r="D73" s="18">
        <v>0</v>
      </c>
      <c r="E73" s="18">
        <f t="shared" si="3"/>
        <v>0</v>
      </c>
    </row>
    <row r="74" spans="1:5">
      <c r="A74" s="54" t="s">
        <v>10</v>
      </c>
      <c r="B74" s="18">
        <v>0</v>
      </c>
      <c r="C74" s="18">
        <v>0</v>
      </c>
      <c r="D74" s="18">
        <v>0</v>
      </c>
      <c r="E74" s="18">
        <f t="shared" si="3"/>
        <v>0</v>
      </c>
    </row>
    <row r="75" spans="1:5">
      <c r="A75" s="25" t="s">
        <v>11</v>
      </c>
      <c r="B75" s="18">
        <v>0</v>
      </c>
      <c r="C75" s="18">
        <v>0</v>
      </c>
      <c r="D75" s="18">
        <v>0</v>
      </c>
      <c r="E75" s="18">
        <f t="shared" si="3"/>
        <v>0</v>
      </c>
    </row>
    <row r="76" spans="1:5">
      <c r="A76" s="36" t="s">
        <v>24</v>
      </c>
      <c r="B76" s="27">
        <f>SUM(B70:B75)</f>
        <v>0</v>
      </c>
      <c r="C76" s="27">
        <f>SUM(C70:C75)</f>
        <v>0</v>
      </c>
      <c r="D76" s="27">
        <f>SUM(D70:D75)</f>
        <v>0</v>
      </c>
      <c r="E76" s="27">
        <f>SUM(E70:E75)</f>
        <v>0</v>
      </c>
    </row>
    <row r="77" spans="1:5" ht="26.25" customHeight="1">
      <c r="A77" s="40" t="s">
        <v>67</v>
      </c>
      <c r="B77" s="27">
        <v>0</v>
      </c>
      <c r="C77" s="27">
        <v>0</v>
      </c>
      <c r="D77" s="27">
        <v>0</v>
      </c>
      <c r="E77" s="27">
        <f>SUM(B77:D77)</f>
        <v>0</v>
      </c>
    </row>
    <row r="78" spans="1:5" ht="13.5" thickBot="1">
      <c r="A78" s="26" t="s">
        <v>15</v>
      </c>
      <c r="B78" s="27">
        <v>0</v>
      </c>
      <c r="C78" s="27">
        <v>0</v>
      </c>
      <c r="D78" s="27">
        <v>0</v>
      </c>
      <c r="E78" s="27">
        <f>SUM(B78:D78)</f>
        <v>0</v>
      </c>
    </row>
    <row r="79" spans="1:5" ht="13.5" thickBot="1">
      <c r="A79" s="9" t="s">
        <v>4</v>
      </c>
      <c r="B79" s="55">
        <f>SUM(B69,B76,B77,B78)</f>
        <v>185203000</v>
      </c>
      <c r="C79" s="55">
        <f>SUM(C69,C76,C77,C78)</f>
        <v>187666037</v>
      </c>
      <c r="D79" s="55">
        <f>SUM(D69,D76,D77,D78)</f>
        <v>9547615</v>
      </c>
      <c r="E79" s="60">
        <f>SUM(E69,E76,E77,E78)</f>
        <v>197213652</v>
      </c>
    </row>
    <row r="80" spans="1:5">
      <c r="D80" s="46"/>
    </row>
    <row r="81" spans="5:5">
      <c r="E81" s="46"/>
    </row>
  </sheetData>
  <mergeCells count="2">
    <mergeCell ref="A2:E2"/>
    <mergeCell ref="A3:E3"/>
  </mergeCells>
  <pageMargins left="0.98425196850393704" right="0.78740157480314965" top="1.1811023622047245" bottom="0.98425196850393704" header="0.51181102362204722" footer="0.51181102362204722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zoomScaleNormal="100" workbookViewId="0">
      <selection activeCell="D44" sqref="D44"/>
    </sheetView>
  </sheetViews>
  <sheetFormatPr defaultRowHeight="12.75"/>
  <cols>
    <col min="1" max="1" width="49.7109375" bestFit="1" customWidth="1"/>
    <col min="2" max="5" width="15.42578125" customWidth="1"/>
  </cols>
  <sheetData>
    <row r="1" spans="1:5">
      <c r="A1" s="1"/>
      <c r="B1" s="1"/>
      <c r="C1" s="1"/>
      <c r="D1" s="1"/>
      <c r="E1" s="1"/>
    </row>
    <row r="2" spans="1:5">
      <c r="A2" s="64" t="s">
        <v>61</v>
      </c>
      <c r="B2" s="65"/>
      <c r="C2" s="65"/>
      <c r="D2" s="65"/>
      <c r="E2" s="65"/>
    </row>
    <row r="3" spans="1:5">
      <c r="A3" s="64" t="s">
        <v>73</v>
      </c>
      <c r="B3" s="65"/>
      <c r="C3" s="65"/>
      <c r="D3" s="65"/>
      <c r="E3" s="65"/>
    </row>
    <row r="6" spans="1:5">
      <c r="A6" s="33" t="s">
        <v>79</v>
      </c>
      <c r="B6" s="15"/>
      <c r="C6" s="15"/>
      <c r="D6" s="15"/>
      <c r="E6" s="15"/>
    </row>
    <row r="7" spans="1:5" ht="12.75" customHeight="1">
      <c r="A7" s="30"/>
      <c r="B7" s="62" t="s">
        <v>74</v>
      </c>
      <c r="C7" s="62" t="s">
        <v>74</v>
      </c>
      <c r="D7" s="62" t="s">
        <v>85</v>
      </c>
      <c r="E7" s="62" t="s">
        <v>76</v>
      </c>
    </row>
    <row r="8" spans="1:5">
      <c r="A8" s="31" t="s">
        <v>1</v>
      </c>
      <c r="B8" s="62" t="s">
        <v>16</v>
      </c>
      <c r="C8" s="62" t="s">
        <v>86</v>
      </c>
      <c r="D8" s="62" t="s">
        <v>83</v>
      </c>
      <c r="E8" s="62" t="s">
        <v>87</v>
      </c>
    </row>
    <row r="9" spans="1:5" s="10" customFormat="1">
      <c r="A9" s="7" t="s">
        <v>25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11" customFormat="1">
      <c r="A10" s="24" t="s">
        <v>26</v>
      </c>
      <c r="B10" s="20">
        <v>0</v>
      </c>
      <c r="C10" s="20">
        <v>0</v>
      </c>
      <c r="D10" s="20">
        <v>0</v>
      </c>
      <c r="E10" s="32">
        <f t="shared" ref="E10:E31" si="0">SUM(C10:D10)</f>
        <v>0</v>
      </c>
    </row>
    <row r="11" spans="1:5" ht="25.5">
      <c r="A11" s="24" t="s">
        <v>27</v>
      </c>
      <c r="B11" s="20">
        <v>0</v>
      </c>
      <c r="C11" s="20">
        <v>0</v>
      </c>
      <c r="D11" s="20">
        <v>0</v>
      </c>
      <c r="E11" s="32">
        <f t="shared" si="0"/>
        <v>0</v>
      </c>
    </row>
    <row r="12" spans="1:5" ht="25.5">
      <c r="A12" s="24" t="s">
        <v>28</v>
      </c>
      <c r="B12" s="20">
        <v>0</v>
      </c>
      <c r="C12" s="20">
        <v>0</v>
      </c>
      <c r="D12" s="20">
        <v>0</v>
      </c>
      <c r="E12" s="32">
        <f t="shared" si="0"/>
        <v>0</v>
      </c>
    </row>
    <row r="13" spans="1:5">
      <c r="A13" s="7" t="s">
        <v>29</v>
      </c>
      <c r="B13" s="20">
        <v>1078000</v>
      </c>
      <c r="C13" s="20">
        <v>1304557</v>
      </c>
      <c r="D13" s="20">
        <v>-871144</v>
      </c>
      <c r="E13" s="32">
        <f t="shared" si="0"/>
        <v>433413</v>
      </c>
    </row>
    <row r="14" spans="1:5">
      <c r="A14" s="7" t="s">
        <v>30</v>
      </c>
      <c r="B14" s="20">
        <v>0</v>
      </c>
      <c r="C14" s="20">
        <v>0</v>
      </c>
      <c r="D14" s="20">
        <v>0</v>
      </c>
      <c r="E14" s="32">
        <f t="shared" si="0"/>
        <v>0</v>
      </c>
    </row>
    <row r="15" spans="1:5" ht="25.5">
      <c r="A15" s="24" t="s">
        <v>31</v>
      </c>
      <c r="B15" s="20">
        <v>0</v>
      </c>
      <c r="C15" s="20">
        <v>0</v>
      </c>
      <c r="D15" s="20">
        <v>0</v>
      </c>
      <c r="E15" s="32">
        <f t="shared" si="0"/>
        <v>0</v>
      </c>
    </row>
    <row r="16" spans="1:5" ht="25.5">
      <c r="A16" s="24" t="s">
        <v>32</v>
      </c>
      <c r="B16" s="20">
        <v>0</v>
      </c>
      <c r="C16" s="20">
        <v>0</v>
      </c>
      <c r="D16" s="20">
        <v>0</v>
      </c>
      <c r="E16" s="32">
        <f t="shared" si="0"/>
        <v>0</v>
      </c>
    </row>
    <row r="17" spans="1:7">
      <c r="A17" s="7" t="s">
        <v>33</v>
      </c>
      <c r="B17" s="20">
        <v>0</v>
      </c>
      <c r="C17" s="20">
        <v>0</v>
      </c>
      <c r="D17" s="20">
        <v>0</v>
      </c>
      <c r="E17" s="32">
        <f t="shared" si="0"/>
        <v>0</v>
      </c>
    </row>
    <row r="18" spans="1:7">
      <c r="A18" s="39" t="s">
        <v>34</v>
      </c>
      <c r="B18" s="20">
        <v>0</v>
      </c>
      <c r="C18" s="20">
        <v>0</v>
      </c>
      <c r="D18" s="20">
        <v>0</v>
      </c>
      <c r="E18" s="32">
        <f t="shared" si="0"/>
        <v>0</v>
      </c>
    </row>
    <row r="19" spans="1:7">
      <c r="A19" s="25" t="s">
        <v>35</v>
      </c>
      <c r="B19" s="20">
        <v>0</v>
      </c>
      <c r="C19" s="20">
        <v>0</v>
      </c>
      <c r="D19" s="20">
        <v>0</v>
      </c>
      <c r="E19" s="32">
        <f t="shared" si="0"/>
        <v>0</v>
      </c>
    </row>
    <row r="20" spans="1:7">
      <c r="A20" s="25" t="s">
        <v>19</v>
      </c>
      <c r="B20" s="20">
        <v>0</v>
      </c>
      <c r="C20" s="20">
        <v>0</v>
      </c>
      <c r="D20" s="20">
        <v>0</v>
      </c>
      <c r="E20" s="32">
        <f t="shared" si="0"/>
        <v>0</v>
      </c>
    </row>
    <row r="21" spans="1:7">
      <c r="A21" s="25" t="s">
        <v>62</v>
      </c>
      <c r="B21" s="20">
        <v>1610000</v>
      </c>
      <c r="C21" s="20">
        <v>1610000</v>
      </c>
      <c r="D21" s="20">
        <v>219472</v>
      </c>
      <c r="E21" s="32">
        <f t="shared" si="0"/>
        <v>1829472</v>
      </c>
    </row>
    <row r="22" spans="1:7" ht="12.6" customHeight="1">
      <c r="A22" s="25" t="s">
        <v>36</v>
      </c>
      <c r="B22" s="20">
        <v>22070000</v>
      </c>
      <c r="C22" s="20">
        <v>22070000</v>
      </c>
      <c r="D22" s="20">
        <v>616637</v>
      </c>
      <c r="E22" s="32">
        <f t="shared" si="0"/>
        <v>22686637</v>
      </c>
    </row>
    <row r="23" spans="1:7">
      <c r="A23" s="25" t="s">
        <v>37</v>
      </c>
      <c r="B23" s="20">
        <v>73000</v>
      </c>
      <c r="C23" s="20">
        <v>73000</v>
      </c>
      <c r="D23" s="20">
        <v>20157</v>
      </c>
      <c r="E23" s="32">
        <f t="shared" si="0"/>
        <v>93157</v>
      </c>
    </row>
    <row r="24" spans="1:7">
      <c r="A24" s="25" t="s">
        <v>38</v>
      </c>
      <c r="B24" s="20">
        <v>0</v>
      </c>
      <c r="C24" s="20">
        <v>0</v>
      </c>
      <c r="D24" s="20">
        <v>0</v>
      </c>
      <c r="E24" s="32">
        <f t="shared" si="0"/>
        <v>0</v>
      </c>
    </row>
    <row r="25" spans="1:7">
      <c r="A25" s="25" t="s">
        <v>39</v>
      </c>
      <c r="B25" s="20">
        <v>6365000</v>
      </c>
      <c r="C25" s="20">
        <v>6365000</v>
      </c>
      <c r="D25" s="20">
        <v>1156320</v>
      </c>
      <c r="E25" s="32">
        <f t="shared" si="0"/>
        <v>7521320</v>
      </c>
    </row>
    <row r="26" spans="1:7">
      <c r="A26" s="25" t="s">
        <v>40</v>
      </c>
      <c r="B26" s="20">
        <v>0</v>
      </c>
      <c r="C26" s="20">
        <v>0</v>
      </c>
      <c r="D26" s="20">
        <v>0</v>
      </c>
      <c r="E26" s="32">
        <f t="shared" si="0"/>
        <v>0</v>
      </c>
    </row>
    <row r="27" spans="1:7">
      <c r="A27" s="25" t="s">
        <v>41</v>
      </c>
      <c r="B27" s="20">
        <v>0</v>
      </c>
      <c r="C27" s="20">
        <v>0</v>
      </c>
      <c r="D27" s="20">
        <v>0</v>
      </c>
      <c r="E27" s="32">
        <f t="shared" si="0"/>
        <v>0</v>
      </c>
      <c r="F27" s="57"/>
      <c r="G27" s="48"/>
    </row>
    <row r="28" spans="1:7">
      <c r="A28" s="25" t="s">
        <v>42</v>
      </c>
      <c r="B28" s="20">
        <v>0</v>
      </c>
      <c r="C28" s="20">
        <v>0</v>
      </c>
      <c r="D28" s="20">
        <v>0</v>
      </c>
      <c r="E28" s="32">
        <f t="shared" si="0"/>
        <v>0</v>
      </c>
      <c r="F28" s="48"/>
      <c r="G28" s="48"/>
    </row>
    <row r="29" spans="1:7">
      <c r="A29" s="25" t="s">
        <v>18</v>
      </c>
      <c r="B29" s="20">
        <v>0</v>
      </c>
      <c r="C29" s="20">
        <v>0</v>
      </c>
      <c r="D29" s="20">
        <v>0</v>
      </c>
      <c r="E29" s="32">
        <f t="shared" si="0"/>
        <v>0</v>
      </c>
    </row>
    <row r="30" spans="1:7" ht="25.5">
      <c r="A30" s="39" t="s">
        <v>56</v>
      </c>
      <c r="B30" s="20">
        <v>0</v>
      </c>
      <c r="C30" s="20">
        <v>0</v>
      </c>
      <c r="D30" s="20">
        <v>0</v>
      </c>
      <c r="E30" s="32">
        <f t="shared" si="0"/>
        <v>0</v>
      </c>
    </row>
    <row r="31" spans="1:7">
      <c r="A31" s="25" t="s">
        <v>57</v>
      </c>
      <c r="B31" s="20">
        <v>0</v>
      </c>
      <c r="C31" s="20">
        <v>0</v>
      </c>
      <c r="D31" s="20">
        <v>0</v>
      </c>
      <c r="E31" s="32">
        <f t="shared" si="0"/>
        <v>0</v>
      </c>
    </row>
    <row r="32" spans="1:7">
      <c r="A32" s="36" t="s">
        <v>2</v>
      </c>
      <c r="B32" s="22">
        <f>SUM(B9:B31)</f>
        <v>31196000</v>
      </c>
      <c r="C32" s="22">
        <f>SUM(C9:C31)</f>
        <v>31422557</v>
      </c>
      <c r="D32" s="22">
        <f>SUM(D9:D31)</f>
        <v>1141442</v>
      </c>
      <c r="E32" s="22">
        <f>SUM(E9:E31)</f>
        <v>32563999</v>
      </c>
    </row>
    <row r="33" spans="1:5">
      <c r="A33" s="34" t="s">
        <v>68</v>
      </c>
      <c r="B33" s="20">
        <v>0</v>
      </c>
      <c r="C33" s="20">
        <v>0</v>
      </c>
      <c r="D33" s="20">
        <v>0</v>
      </c>
      <c r="E33" s="20">
        <f>SUM(B33:D33)</f>
        <v>0</v>
      </c>
    </row>
    <row r="34" spans="1:5">
      <c r="A34" s="34" t="s">
        <v>69</v>
      </c>
      <c r="B34" s="20">
        <v>2500000</v>
      </c>
      <c r="C34" s="20">
        <v>6862555</v>
      </c>
      <c r="D34" s="20">
        <v>0</v>
      </c>
      <c r="E34" s="20">
        <f>SUM(C34:D34)</f>
        <v>6862555</v>
      </c>
    </row>
    <row r="35" spans="1:5">
      <c r="A35" s="34" t="s">
        <v>70</v>
      </c>
      <c r="B35" s="20">
        <v>0</v>
      </c>
      <c r="C35" s="20">
        <v>0</v>
      </c>
      <c r="D35" s="20">
        <v>0</v>
      </c>
      <c r="E35" s="20">
        <f t="shared" ref="E35:E40" si="1">SUM(C35:D35)</f>
        <v>0</v>
      </c>
    </row>
    <row r="36" spans="1:5">
      <c r="A36" s="34" t="s">
        <v>71</v>
      </c>
      <c r="B36" s="20">
        <v>0</v>
      </c>
      <c r="C36" s="20">
        <v>0</v>
      </c>
      <c r="D36" s="20">
        <v>0</v>
      </c>
      <c r="E36" s="20">
        <f t="shared" si="1"/>
        <v>0</v>
      </c>
    </row>
    <row r="37" spans="1:5">
      <c r="A37" s="34" t="s">
        <v>63</v>
      </c>
      <c r="B37" s="20">
        <v>0</v>
      </c>
      <c r="C37" s="20">
        <v>0</v>
      </c>
      <c r="D37" s="20">
        <v>0</v>
      </c>
      <c r="E37" s="20">
        <f t="shared" si="1"/>
        <v>0</v>
      </c>
    </row>
    <row r="38" spans="1:5">
      <c r="A38" s="25" t="s">
        <v>77</v>
      </c>
      <c r="B38" s="20">
        <v>0</v>
      </c>
      <c r="C38" s="20">
        <v>0</v>
      </c>
      <c r="D38" s="20">
        <v>0</v>
      </c>
      <c r="E38" s="20">
        <f t="shared" si="1"/>
        <v>0</v>
      </c>
    </row>
    <row r="39" spans="1:5">
      <c r="A39" s="25" t="s">
        <v>43</v>
      </c>
      <c r="B39" s="20">
        <v>72523000</v>
      </c>
      <c r="C39" s="20">
        <v>79799080</v>
      </c>
      <c r="D39" s="20">
        <v>1080569</v>
      </c>
      <c r="E39" s="20">
        <f t="shared" si="1"/>
        <v>80879649</v>
      </c>
    </row>
    <row r="40" spans="1:5">
      <c r="A40" s="25" t="s">
        <v>44</v>
      </c>
      <c r="B40" s="20">
        <v>2297000</v>
      </c>
      <c r="C40" s="20">
        <v>2143529</v>
      </c>
      <c r="D40" s="20">
        <f>53047+1259000</f>
        <v>1312047</v>
      </c>
      <c r="E40" s="20">
        <f t="shared" si="1"/>
        <v>3455576</v>
      </c>
    </row>
    <row r="41" spans="1:5">
      <c r="A41" s="36" t="s">
        <v>20</v>
      </c>
      <c r="B41" s="22">
        <f>SUM(B33:B40)</f>
        <v>77320000</v>
      </c>
      <c r="C41" s="22">
        <f>SUM(C33:C40)</f>
        <v>88805164</v>
      </c>
      <c r="D41" s="22">
        <f>SUM(D33:D40)</f>
        <v>2392616</v>
      </c>
      <c r="E41" s="22">
        <f>SUM(E33:E40)</f>
        <v>91197780</v>
      </c>
    </row>
    <row r="42" spans="1:5">
      <c r="A42" s="36" t="s">
        <v>84</v>
      </c>
      <c r="B42" s="22">
        <v>0</v>
      </c>
      <c r="C42" s="22">
        <v>0</v>
      </c>
      <c r="D42" s="22">
        <v>0</v>
      </c>
      <c r="E42" s="22">
        <v>0</v>
      </c>
    </row>
    <row r="43" spans="1:5" ht="13.5" thickBot="1">
      <c r="A43" s="37" t="s">
        <v>75</v>
      </c>
      <c r="B43" s="22">
        <v>0</v>
      </c>
      <c r="C43" s="22">
        <v>0</v>
      </c>
      <c r="D43" s="22">
        <v>0</v>
      </c>
      <c r="E43" s="22">
        <v>0</v>
      </c>
    </row>
    <row r="44" spans="1:5" ht="13.5" thickBot="1">
      <c r="A44" s="9" t="s">
        <v>3</v>
      </c>
      <c r="B44" s="55">
        <f>SUM(B32,B41,B42,B43)</f>
        <v>108516000</v>
      </c>
      <c r="C44" s="55">
        <f>SUM(C32,C41,C42,C43)</f>
        <v>120227721</v>
      </c>
      <c r="D44" s="55">
        <f>SUM(D32,D41,D42,D43)</f>
        <v>3534058</v>
      </c>
      <c r="E44" s="60">
        <f>SUM(E32,E41,E42,E43)</f>
        <v>123761779</v>
      </c>
    </row>
    <row r="45" spans="1:5">
      <c r="A45" s="5"/>
      <c r="B45" s="23"/>
      <c r="C45" s="23"/>
      <c r="D45" s="23"/>
      <c r="E45" s="23"/>
    </row>
    <row r="46" spans="1:5">
      <c r="A46" s="5"/>
    </row>
    <row r="47" spans="1:5">
      <c r="A47" s="5"/>
    </row>
    <row r="48" spans="1:5">
      <c r="A48" s="33" t="s">
        <v>80</v>
      </c>
      <c r="B48" s="15"/>
      <c r="C48" s="15"/>
      <c r="D48" s="15"/>
      <c r="E48" s="15"/>
    </row>
    <row r="49" spans="1:5" ht="12.75" customHeight="1">
      <c r="A49" s="30"/>
      <c r="B49" s="62" t="s">
        <v>74</v>
      </c>
      <c r="C49" s="62" t="s">
        <v>74</v>
      </c>
      <c r="D49" s="62" t="s">
        <v>85</v>
      </c>
      <c r="E49" s="62" t="s">
        <v>76</v>
      </c>
    </row>
    <row r="50" spans="1:5">
      <c r="A50" s="31" t="s">
        <v>1</v>
      </c>
      <c r="B50" s="62" t="s">
        <v>16</v>
      </c>
      <c r="C50" s="62" t="s">
        <v>86</v>
      </c>
      <c r="D50" s="62" t="s">
        <v>83</v>
      </c>
      <c r="E50" s="62" t="s">
        <v>87</v>
      </c>
    </row>
    <row r="51" spans="1:5">
      <c r="A51" s="3" t="s">
        <v>13</v>
      </c>
      <c r="B51" s="45">
        <v>33675000</v>
      </c>
      <c r="C51" s="45">
        <v>35068137</v>
      </c>
      <c r="D51" s="45">
        <v>-478100</v>
      </c>
      <c r="E51" s="45">
        <f>SUM(C51:D51)</f>
        <v>34590037</v>
      </c>
    </row>
    <row r="52" spans="1:5">
      <c r="A52" s="3" t="s">
        <v>9</v>
      </c>
      <c r="B52" s="18">
        <v>9036000</v>
      </c>
      <c r="C52" s="45">
        <v>9539483</v>
      </c>
      <c r="D52" s="45">
        <v>17435</v>
      </c>
      <c r="E52" s="45">
        <f t="shared" ref="E52:E68" si="2">SUM(C52:D52)</f>
        <v>9556918</v>
      </c>
    </row>
    <row r="53" spans="1:5">
      <c r="A53" s="7" t="s">
        <v>45</v>
      </c>
      <c r="B53" s="18">
        <v>61008000</v>
      </c>
      <c r="C53" s="45">
        <v>66614017</v>
      </c>
      <c r="D53" s="45">
        <v>2682676</v>
      </c>
      <c r="E53" s="45">
        <f t="shared" si="2"/>
        <v>69296693</v>
      </c>
    </row>
    <row r="54" spans="1:5">
      <c r="A54" s="7" t="s">
        <v>21</v>
      </c>
      <c r="B54" s="18">
        <v>0</v>
      </c>
      <c r="C54" s="45">
        <v>0</v>
      </c>
      <c r="D54" s="45">
        <v>0</v>
      </c>
      <c r="E54" s="45">
        <f t="shared" si="2"/>
        <v>0</v>
      </c>
    </row>
    <row r="55" spans="1:5">
      <c r="A55" s="7" t="s">
        <v>46</v>
      </c>
      <c r="B55" s="18">
        <v>0</v>
      </c>
      <c r="C55" s="45">
        <v>0</v>
      </c>
      <c r="D55" s="45">
        <v>0</v>
      </c>
      <c r="E55" s="45">
        <f t="shared" si="2"/>
        <v>0</v>
      </c>
    </row>
    <row r="56" spans="1:5">
      <c r="A56" s="7" t="s">
        <v>47</v>
      </c>
      <c r="B56" s="18">
        <v>0</v>
      </c>
      <c r="C56" s="45">
        <v>0</v>
      </c>
      <c r="D56" s="45">
        <v>0</v>
      </c>
      <c r="E56" s="45">
        <f t="shared" si="2"/>
        <v>0</v>
      </c>
    </row>
    <row r="57" spans="1:5">
      <c r="A57" s="7" t="s">
        <v>48</v>
      </c>
      <c r="B57" s="18">
        <v>0</v>
      </c>
      <c r="C57" s="45">
        <v>0</v>
      </c>
      <c r="D57" s="45">
        <v>0</v>
      </c>
      <c r="E57" s="45">
        <f t="shared" si="2"/>
        <v>0</v>
      </c>
    </row>
    <row r="58" spans="1:5">
      <c r="A58" s="7" t="s">
        <v>49</v>
      </c>
      <c r="B58" s="18">
        <v>0</v>
      </c>
      <c r="C58" s="45">
        <v>0</v>
      </c>
      <c r="D58" s="45">
        <v>0</v>
      </c>
      <c r="E58" s="45">
        <f t="shared" si="2"/>
        <v>0</v>
      </c>
    </row>
    <row r="59" spans="1:5">
      <c r="A59" s="7" t="s">
        <v>50</v>
      </c>
      <c r="B59" s="18">
        <v>0</v>
      </c>
      <c r="C59" s="45">
        <v>0</v>
      </c>
      <c r="D59" s="45">
        <v>0</v>
      </c>
      <c r="E59" s="45">
        <f t="shared" si="2"/>
        <v>0</v>
      </c>
    </row>
    <row r="60" spans="1:5">
      <c r="A60" s="7" t="s">
        <v>5</v>
      </c>
      <c r="B60" s="18">
        <v>0</v>
      </c>
      <c r="C60" s="45">
        <v>0</v>
      </c>
      <c r="D60" s="45">
        <v>0</v>
      </c>
      <c r="E60" s="45">
        <f t="shared" si="2"/>
        <v>0</v>
      </c>
    </row>
    <row r="61" spans="1:5">
      <c r="A61" s="7" t="s">
        <v>6</v>
      </c>
      <c r="B61" s="18">
        <v>4797000</v>
      </c>
      <c r="C61" s="45">
        <v>9006084</v>
      </c>
      <c r="D61" s="45">
        <f>53047+1259000</f>
        <v>1312047</v>
      </c>
      <c r="E61" s="45">
        <f t="shared" si="2"/>
        <v>10318131</v>
      </c>
    </row>
    <row r="62" spans="1:5">
      <c r="A62" s="7" t="s">
        <v>51</v>
      </c>
      <c r="B62" s="18">
        <v>0</v>
      </c>
      <c r="C62" s="45">
        <v>0</v>
      </c>
      <c r="D62" s="45">
        <v>0</v>
      </c>
      <c r="E62" s="45">
        <f t="shared" si="2"/>
        <v>0</v>
      </c>
    </row>
    <row r="63" spans="1:5">
      <c r="A63" s="7" t="s">
        <v>52</v>
      </c>
      <c r="B63" s="18">
        <v>0</v>
      </c>
      <c r="C63" s="45">
        <v>0</v>
      </c>
      <c r="D63" s="45">
        <v>0</v>
      </c>
      <c r="E63" s="45">
        <f t="shared" si="2"/>
        <v>0</v>
      </c>
    </row>
    <row r="64" spans="1:5" s="2" customFormat="1">
      <c r="A64" s="7" t="s">
        <v>53</v>
      </c>
      <c r="B64" s="18">
        <v>0</v>
      </c>
      <c r="C64" s="45">
        <v>0</v>
      </c>
      <c r="D64" s="45">
        <v>0</v>
      </c>
      <c r="E64" s="45">
        <f t="shared" si="2"/>
        <v>0</v>
      </c>
    </row>
    <row r="65" spans="1:5" s="2" customFormat="1">
      <c r="A65" s="7" t="s">
        <v>59</v>
      </c>
      <c r="B65" s="18">
        <v>0</v>
      </c>
      <c r="C65" s="45">
        <v>0</v>
      </c>
      <c r="D65" s="45">
        <v>0</v>
      </c>
      <c r="E65" s="45">
        <f t="shared" si="2"/>
        <v>0</v>
      </c>
    </row>
    <row r="66" spans="1:5">
      <c r="A66" s="7" t="s">
        <v>54</v>
      </c>
      <c r="B66" s="18">
        <v>0</v>
      </c>
      <c r="C66" s="45">
        <v>0</v>
      </c>
      <c r="D66" s="45">
        <v>0</v>
      </c>
      <c r="E66" s="45">
        <f t="shared" si="2"/>
        <v>0</v>
      </c>
    </row>
    <row r="67" spans="1:5">
      <c r="A67" s="7" t="s">
        <v>55</v>
      </c>
      <c r="B67" s="18">
        <v>0</v>
      </c>
      <c r="C67" s="45">
        <v>0</v>
      </c>
      <c r="D67" s="45">
        <v>0</v>
      </c>
      <c r="E67" s="45">
        <f t="shared" si="2"/>
        <v>0</v>
      </c>
    </row>
    <row r="68" spans="1:5">
      <c r="A68" s="3" t="s">
        <v>7</v>
      </c>
      <c r="B68" s="18">
        <v>0</v>
      </c>
      <c r="C68" s="45">
        <v>0</v>
      </c>
      <c r="D68" s="45">
        <v>0</v>
      </c>
      <c r="E68" s="45">
        <f t="shared" si="2"/>
        <v>0</v>
      </c>
    </row>
    <row r="69" spans="1:5">
      <c r="A69" s="36" t="s">
        <v>22</v>
      </c>
      <c r="B69" s="27">
        <f>SUM(B51:B68)</f>
        <v>108516000</v>
      </c>
      <c r="C69" s="27">
        <f>SUM(C51:C68)</f>
        <v>120227721</v>
      </c>
      <c r="D69" s="27">
        <f>SUM(D51:D68)</f>
        <v>3534058</v>
      </c>
      <c r="E69" s="27">
        <f>SUM(E51:E68)</f>
        <v>123761779</v>
      </c>
    </row>
    <row r="70" spans="1:5">
      <c r="A70" s="25" t="s">
        <v>23</v>
      </c>
      <c r="B70" s="18">
        <v>0</v>
      </c>
      <c r="C70" s="18">
        <v>0</v>
      </c>
      <c r="D70" s="18">
        <v>0</v>
      </c>
      <c r="E70" s="18">
        <f t="shared" ref="E70:E75" si="3">SUM(B70:D70)</f>
        <v>0</v>
      </c>
    </row>
    <row r="71" spans="1:5">
      <c r="A71" s="56" t="s">
        <v>8</v>
      </c>
      <c r="B71" s="18">
        <v>0</v>
      </c>
      <c r="C71" s="18">
        <v>0</v>
      </c>
      <c r="D71" s="18">
        <v>0</v>
      </c>
      <c r="E71" s="18">
        <f t="shared" si="3"/>
        <v>0</v>
      </c>
    </row>
    <row r="72" spans="1:5">
      <c r="A72" s="56" t="s">
        <v>65</v>
      </c>
      <c r="B72" s="18">
        <v>0</v>
      </c>
      <c r="C72" s="18">
        <v>0</v>
      </c>
      <c r="D72" s="18">
        <v>0</v>
      </c>
      <c r="E72" s="18">
        <f t="shared" si="3"/>
        <v>0</v>
      </c>
    </row>
    <row r="73" spans="1:5" s="53" customFormat="1">
      <c r="A73" s="34" t="s">
        <v>64</v>
      </c>
      <c r="B73" s="18">
        <v>0</v>
      </c>
      <c r="C73" s="18">
        <v>0</v>
      </c>
      <c r="D73" s="18">
        <v>0</v>
      </c>
      <c r="E73" s="18">
        <f t="shared" si="3"/>
        <v>0</v>
      </c>
    </row>
    <row r="74" spans="1:5">
      <c r="A74" s="54" t="s">
        <v>10</v>
      </c>
      <c r="B74" s="18">
        <v>0</v>
      </c>
      <c r="C74" s="18">
        <v>0</v>
      </c>
      <c r="D74" s="18">
        <v>0</v>
      </c>
      <c r="E74" s="18">
        <f t="shared" si="3"/>
        <v>0</v>
      </c>
    </row>
    <row r="75" spans="1:5">
      <c r="A75" s="25" t="s">
        <v>11</v>
      </c>
      <c r="B75" s="18">
        <v>0</v>
      </c>
      <c r="C75" s="18">
        <v>0</v>
      </c>
      <c r="D75" s="18">
        <v>0</v>
      </c>
      <c r="E75" s="18">
        <f t="shared" si="3"/>
        <v>0</v>
      </c>
    </row>
    <row r="76" spans="1:5">
      <c r="A76" s="36" t="s">
        <v>24</v>
      </c>
      <c r="B76" s="27">
        <f>SUM(B70:B75)</f>
        <v>0</v>
      </c>
      <c r="C76" s="27">
        <f>SUM(C70:C75)</f>
        <v>0</v>
      </c>
      <c r="D76" s="27">
        <f>SUM(D70:D75)</f>
        <v>0</v>
      </c>
      <c r="E76" s="27">
        <f>SUM(E70:E75)</f>
        <v>0</v>
      </c>
    </row>
    <row r="77" spans="1:5" ht="26.25" customHeight="1">
      <c r="A77" s="40" t="s">
        <v>67</v>
      </c>
      <c r="B77" s="27">
        <v>0</v>
      </c>
      <c r="C77" s="27">
        <v>0</v>
      </c>
      <c r="D77" s="27">
        <v>0</v>
      </c>
      <c r="E77" s="27">
        <f>SUM(B77:D77)</f>
        <v>0</v>
      </c>
    </row>
    <row r="78" spans="1:5" ht="13.5" thickBot="1">
      <c r="A78" s="26" t="s">
        <v>15</v>
      </c>
      <c r="B78" s="27">
        <v>0</v>
      </c>
      <c r="C78" s="27">
        <v>0</v>
      </c>
      <c r="D78" s="27">
        <v>0</v>
      </c>
      <c r="E78" s="27">
        <f>SUM(B78:D78)</f>
        <v>0</v>
      </c>
    </row>
    <row r="79" spans="1:5" ht="13.5" thickBot="1">
      <c r="A79" s="9" t="s">
        <v>4</v>
      </c>
      <c r="B79" s="55">
        <f>SUM(B69,B76,B77,B78)</f>
        <v>108516000</v>
      </c>
      <c r="C79" s="55">
        <f>SUM(C69,C76,C77,C78)</f>
        <v>120227721</v>
      </c>
      <c r="D79" s="55">
        <f>SUM(D69,D76,D77,D78)</f>
        <v>3534058</v>
      </c>
      <c r="E79" s="60">
        <f>SUM(E69,E76,E77,E78)</f>
        <v>123761779</v>
      </c>
    </row>
    <row r="80" spans="1:5">
      <c r="D80" s="46"/>
    </row>
    <row r="81" spans="5:5">
      <c r="E81" s="46"/>
    </row>
  </sheetData>
  <mergeCells count="2">
    <mergeCell ref="A2:E2"/>
    <mergeCell ref="A3:E3"/>
  </mergeCells>
  <pageMargins left="0.98425196850393704" right="0.78740157480314965" top="1.1811023622047245" bottom="0.98425196850393704" header="0.51181102362204722" footer="0.5118110236220472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Önkormányzat összesen </vt:lpstr>
      <vt:lpstr>Önkormányzat</vt:lpstr>
      <vt:lpstr>Közös Önk Hivatal</vt:lpstr>
      <vt:lpstr>VGI</vt:lpstr>
      <vt:lpstr>Almádi Magocskák Óvoda</vt:lpstr>
      <vt:lpstr>PKKK</vt:lpstr>
      <vt:lpstr>'Közös Önk Hivatal'!Nyomtatási_terület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Gittáné Székely Magdolna</dc:creator>
  <cp:lastModifiedBy>ildi</cp:lastModifiedBy>
  <cp:lastPrinted>2016-12-19T09:27:54Z</cp:lastPrinted>
  <dcterms:created xsi:type="dcterms:W3CDTF">2012-02-16T12:41:12Z</dcterms:created>
  <dcterms:modified xsi:type="dcterms:W3CDTF">2016-12-21T14:32:54Z</dcterms:modified>
</cp:coreProperties>
</file>