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Munka1!$A$1:$K$27</definedName>
  </definedNames>
  <calcPr calcId="124519"/>
</workbook>
</file>

<file path=xl/calcChain.xml><?xml version="1.0" encoding="utf-8"?>
<calcChain xmlns="http://schemas.openxmlformats.org/spreadsheetml/2006/main">
  <c r="K26" i="2"/>
  <c r="K25"/>
  <c r="K23"/>
  <c r="K22"/>
  <c r="K19"/>
  <c r="K18"/>
  <c r="K17"/>
  <c r="K16"/>
  <c r="K15"/>
  <c r="K14"/>
  <c r="K13"/>
  <c r="J25"/>
  <c r="I25"/>
  <c r="J15"/>
  <c r="J14"/>
  <c r="J13"/>
  <c r="J22"/>
  <c r="E20"/>
  <c r="E27" s="1"/>
  <c r="F26"/>
  <c r="F19"/>
  <c r="F18"/>
  <c r="F17"/>
  <c r="F16"/>
  <c r="F15"/>
  <c r="F14"/>
  <c r="F13"/>
  <c r="F23"/>
  <c r="F22"/>
  <c r="E25"/>
  <c r="H20"/>
  <c r="H27" s="1"/>
  <c r="D27"/>
  <c r="D25"/>
  <c r="D20"/>
  <c r="J20" l="1"/>
  <c r="J27" s="1"/>
  <c r="F20"/>
  <c r="F25"/>
  <c r="G20"/>
  <c r="G27" s="1"/>
  <c r="C25"/>
  <c r="C20"/>
  <c r="F27" l="1"/>
  <c r="K20"/>
  <c r="C27"/>
  <c r="K27" l="1"/>
</calcChain>
</file>

<file path=xl/sharedStrings.xml><?xml version="1.0" encoding="utf-8"?>
<sst xmlns="http://schemas.openxmlformats.org/spreadsheetml/2006/main" count="38" uniqueCount="35">
  <si>
    <t xml:space="preserve">     </t>
  </si>
  <si>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</si>
  <si>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</si>
  <si>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</si>
  <si>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</si>
  <si>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</si>
  <si>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</si>
  <si>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</si>
  <si>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</si>
  <si>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</si>
  <si>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</si>
  <si>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</si>
  <si>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</si>
  <si>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</si>
  <si>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</si>
  <si>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</si>
  <si>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</si>
  <si>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</si>
  <si>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</si>
  <si>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</si>
  <si>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</si>
  <si>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</si>
  <si>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</si>
  <si>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</si>
  <si>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</si>
  <si>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Támogatások, pénzeszköz átadások</t>
  </si>
  <si>
    <t>Pénzbeli és természetbeni juttatások összesen</t>
  </si>
  <si>
    <t>Adatok Ft-ban</t>
  </si>
  <si>
    <t xml:space="preserve">            Kincsesbánya Község Önkormányzata                          </t>
  </si>
  <si>
    <t>2017. évi költségvetés kiadásai előirányzatcsoportok, kiemelt előirányzatok szerinti bontásban</t>
  </si>
  <si>
    <t>Irányítószerv alá tartozó ktgv-i szervnek folyósított támogatás miatti korrekció</t>
  </si>
  <si>
    <t>Módosított előirányzat</t>
  </si>
  <si>
    <t>Változás I</t>
  </si>
  <si>
    <t>Változás II</t>
  </si>
  <si>
    <t>2. számú melléklet a 4/2018.(V.2.)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</si>
</sst>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0" xfId="0" applyFont="1"/>
    <xf numFmtId="3" fontId="1" fillId="0" borderId="5" xfId="0" applyNumberFormat="1" applyFont="1" applyBorder="1"/>
    <xf numFmtId="3" fontId="2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0" fillId="0" borderId="2" xfId="0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2" fillId="0" borderId="2" xfId="0" applyNumberFormat="1" applyFont="1" applyBorder="1"/>
    <xf numFmtId="0" fontId="2" fillId="0" borderId="1" xfId="0" applyFont="1" applyBorder="1" applyAlignment="1">
      <alignment horizontal="center"/>
    </xf>
    <xf numFmtId="3" fontId="0" fillId="0" borderId="2" xfId="0" applyNumberFormat="1" applyBorder="1"/>
    <xf numFmtId="0" fontId="2" fillId="0" borderId="3" xfId="0" applyFont="1" applyBorder="1" applyAlignment="1">
      <alignment horizontal="center"/>
    </xf>
    <xf numFmtId="3" fontId="2" fillId="0" borderId="6" xfId="0" applyNumberFormat="1" applyFont="1" applyBorder="1"/>
    <xf numFmtId="3" fontId="2" fillId="2" borderId="4" xfId="0" applyNumberFormat="1" applyFont="1" applyFill="1" applyBorder="1"/>
    <xf numFmtId="3" fontId="0" fillId="0" borderId="7" xfId="0" applyNumberFormat="1" applyBorder="1" applyAlignment="1">
      <alignment vertical="center"/>
    </xf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3" fontId="0" fillId="2" borderId="5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2" fillId="0" borderId="4" xfId="0" applyNumberFormat="1" applyFont="1" applyBorder="1"/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N27"/>
  <sheetViews>
    <sheetView tabSelected="1" view="pageBreakPreview" zoomScale="60" workbookViewId="0">
      <selection sqref="A1:K1"/>
    </sheetView>
  </sheetViews>
  <sheetFormatPr defaultRowHeight="12.75"/>
  <cols>
    <col min="1" max="1" width="10" style="11" customWidth="1"/>
    <col min="2" max="2" width="69.5703125" customWidth="1"/>
    <col min="3" max="3" width="16.28515625" customWidth="1"/>
    <col min="4" max="4" width="15.5703125" customWidth="1"/>
    <col min="5" max="5" width="16.28515625" customWidth="1"/>
    <col min="6" max="6" width="16.140625" customWidth="1"/>
    <col min="7" max="7" width="15.28515625" customWidth="1"/>
    <col min="8" max="8" width="14.5703125" customWidth="1"/>
    <col min="9" max="9" width="15" customWidth="1"/>
    <col min="10" max="10" width="16.28515625" customWidth="1"/>
    <col min="11" max="11" width="16.7109375" customWidth="1"/>
    <col min="13" max="13" width="10.140625" bestFit="1" customWidth="1"/>
  </cols>
  <sheetData>
    <row r="1" spans="1:14" s="10" customFormat="1">
      <c r="A1" s="49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3" spans="1:14" ht="15.75" customHeight="1">
      <c r="A3" s="11" t="s">
        <v>0</v>
      </c>
    </row>
    <row r="4" spans="1:14" s="1" customFormat="1" ht="18.75" customHeight="1">
      <c r="A4" s="50" t="s">
        <v>28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4" s="1" customFormat="1" ht="18.75" customHeight="1">
      <c r="A5" s="50" t="s">
        <v>29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4" ht="18.7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4" ht="16.5" customHeigh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4" ht="12" customHeight="1">
      <c r="B8" s="35" t="s">
        <v>27</v>
      </c>
      <c r="C8" s="35"/>
      <c r="D8" s="35"/>
      <c r="E8" s="35"/>
      <c r="F8" s="35"/>
      <c r="G8" s="35"/>
      <c r="H8" s="35"/>
      <c r="I8" s="35"/>
      <c r="J8" s="35"/>
      <c r="K8" s="35"/>
      <c r="M8" s="4"/>
    </row>
    <row r="9" spans="1:14" ht="25.5" customHeight="1">
      <c r="A9" s="43" t="s">
        <v>1</v>
      </c>
      <c r="B9" s="46" t="s">
        <v>2</v>
      </c>
      <c r="C9" s="36" t="s">
        <v>3</v>
      </c>
      <c r="D9" s="37"/>
      <c r="E9" s="37"/>
      <c r="F9" s="37"/>
      <c r="G9" s="37"/>
      <c r="H9" s="37"/>
      <c r="I9" s="37"/>
      <c r="J9" s="37"/>
      <c r="K9" s="38"/>
    </row>
    <row r="10" spans="1:14">
      <c r="A10" s="44"/>
      <c r="B10" s="47"/>
      <c r="C10" s="39" t="s">
        <v>20</v>
      </c>
      <c r="D10" s="39" t="s">
        <v>32</v>
      </c>
      <c r="E10" s="39" t="s">
        <v>33</v>
      </c>
      <c r="F10" s="39" t="s">
        <v>31</v>
      </c>
      <c r="G10" s="39" t="s">
        <v>21</v>
      </c>
      <c r="H10" s="39" t="s">
        <v>32</v>
      </c>
      <c r="I10" s="39" t="s">
        <v>33</v>
      </c>
      <c r="J10" s="39" t="s">
        <v>31</v>
      </c>
      <c r="K10" s="41" t="s">
        <v>22</v>
      </c>
    </row>
    <row r="11" spans="1:14">
      <c r="A11" s="45"/>
      <c r="B11" s="48"/>
      <c r="C11" s="40"/>
      <c r="D11" s="40"/>
      <c r="E11" s="40"/>
      <c r="F11" s="40"/>
      <c r="G11" s="40"/>
      <c r="H11" s="40"/>
      <c r="I11" s="40"/>
      <c r="J11" s="40"/>
      <c r="K11" s="42"/>
    </row>
    <row r="12" spans="1:14" ht="19.5" customHeight="1">
      <c r="A12" s="12" t="s">
        <v>4</v>
      </c>
      <c r="B12" s="27" t="s">
        <v>8</v>
      </c>
      <c r="C12" s="23"/>
      <c r="D12" s="33"/>
      <c r="E12" s="33"/>
      <c r="F12" s="33"/>
      <c r="G12" s="2"/>
      <c r="H12" s="9"/>
      <c r="I12" s="9"/>
      <c r="J12" s="9"/>
      <c r="K12" s="9"/>
    </row>
    <row r="13" spans="1:14" ht="19.5" customHeight="1">
      <c r="A13" s="13"/>
      <c r="B13" s="28" t="s">
        <v>9</v>
      </c>
      <c r="C13" s="24">
        <v>30658348</v>
      </c>
      <c r="D13" s="24">
        <v>380118</v>
      </c>
      <c r="E13" s="24">
        <v>797383</v>
      </c>
      <c r="F13" s="24">
        <f t="shared" ref="F13:F19" si="0">SUM(C13:E13)</f>
        <v>31835849</v>
      </c>
      <c r="G13" s="5">
        <v>38923832</v>
      </c>
      <c r="H13" s="14">
        <v>453945</v>
      </c>
      <c r="I13" s="14">
        <v>1283112</v>
      </c>
      <c r="J13" s="14">
        <f>SUM(G13:I13)</f>
        <v>40660889</v>
      </c>
      <c r="K13" s="14">
        <f>F13+J13</f>
        <v>72496738</v>
      </c>
      <c r="N13" s="3"/>
    </row>
    <row r="14" spans="1:14" ht="19.5" customHeight="1">
      <c r="A14" s="15"/>
      <c r="B14" s="29" t="s">
        <v>10</v>
      </c>
      <c r="C14" s="24">
        <v>6415544</v>
      </c>
      <c r="D14" s="24">
        <v>54696</v>
      </c>
      <c r="E14" s="24">
        <v>174000</v>
      </c>
      <c r="F14" s="24">
        <f t="shared" si="0"/>
        <v>6644240</v>
      </c>
      <c r="G14" s="5">
        <v>8763220</v>
      </c>
      <c r="H14" s="14">
        <v>107731</v>
      </c>
      <c r="I14" s="14">
        <v>344096</v>
      </c>
      <c r="J14" s="14">
        <f>SUM(G14:I14)</f>
        <v>9215047</v>
      </c>
      <c r="K14" s="14">
        <f>F14+J14</f>
        <v>15859287</v>
      </c>
    </row>
    <row r="15" spans="1:14" ht="19.5" customHeight="1">
      <c r="A15" s="15"/>
      <c r="B15" s="29" t="s">
        <v>11</v>
      </c>
      <c r="C15" s="24">
        <v>32292182</v>
      </c>
      <c r="D15" s="24">
        <v>1790621</v>
      </c>
      <c r="E15" s="24">
        <v>7436869</v>
      </c>
      <c r="F15" s="24">
        <f t="shared" si="0"/>
        <v>41519672</v>
      </c>
      <c r="G15" s="5">
        <v>30771527</v>
      </c>
      <c r="H15" s="14">
        <v>394274</v>
      </c>
      <c r="I15" s="14">
        <v>-50666</v>
      </c>
      <c r="J15" s="14">
        <f>SUM(G15:I15)</f>
        <v>31115135</v>
      </c>
      <c r="K15" s="14">
        <f>F15+J15</f>
        <v>72634807</v>
      </c>
    </row>
    <row r="16" spans="1:14" ht="24.75" customHeight="1">
      <c r="A16" s="15"/>
      <c r="B16" s="29" t="s">
        <v>24</v>
      </c>
      <c r="C16" s="24">
        <v>60297467</v>
      </c>
      <c r="D16" s="24">
        <v>420168</v>
      </c>
      <c r="E16" s="24">
        <v>1580837</v>
      </c>
      <c r="F16" s="24">
        <f t="shared" si="0"/>
        <v>62298472</v>
      </c>
      <c r="G16" s="5"/>
      <c r="H16" s="14"/>
      <c r="I16" s="14"/>
      <c r="J16" s="14"/>
      <c r="K16" s="14">
        <f>F16</f>
        <v>62298472</v>
      </c>
    </row>
    <row r="17" spans="1:13" ht="24.75" customHeight="1">
      <c r="A17" s="15"/>
      <c r="B17" s="29" t="s">
        <v>30</v>
      </c>
      <c r="C17" s="24">
        <v>-60297467</v>
      </c>
      <c r="D17" s="24">
        <v>-420168</v>
      </c>
      <c r="E17" s="24">
        <v>-1580837</v>
      </c>
      <c r="F17" s="24">
        <f t="shared" si="0"/>
        <v>-62298472</v>
      </c>
      <c r="G17" s="5"/>
      <c r="H17" s="14"/>
      <c r="I17" s="14"/>
      <c r="J17" s="14"/>
      <c r="K17" s="14">
        <f>F17</f>
        <v>-62298472</v>
      </c>
    </row>
    <row r="18" spans="1:13" ht="19.5" customHeight="1">
      <c r="A18" s="16"/>
      <c r="B18" s="28" t="s">
        <v>25</v>
      </c>
      <c r="C18" s="24">
        <v>15346390</v>
      </c>
      <c r="D18" s="24">
        <v>10247059</v>
      </c>
      <c r="E18" s="24">
        <v>417417</v>
      </c>
      <c r="F18" s="24">
        <f t="shared" si="0"/>
        <v>26010866</v>
      </c>
      <c r="G18" s="5">
        <v>0</v>
      </c>
      <c r="H18" s="14"/>
      <c r="I18" s="14"/>
      <c r="J18" s="14"/>
      <c r="K18" s="14">
        <f>F18</f>
        <v>26010866</v>
      </c>
    </row>
    <row r="19" spans="1:13" ht="19.5" customHeight="1">
      <c r="A19" s="15"/>
      <c r="B19" s="28" t="s">
        <v>26</v>
      </c>
      <c r="C19" s="24">
        <v>2604000</v>
      </c>
      <c r="D19" s="24">
        <v>101618</v>
      </c>
      <c r="E19" s="24">
        <v>695600</v>
      </c>
      <c r="F19" s="24">
        <f t="shared" si="0"/>
        <v>3401218</v>
      </c>
      <c r="G19" s="5"/>
      <c r="H19" s="14"/>
      <c r="I19" s="14"/>
      <c r="J19" s="14"/>
      <c r="K19" s="14">
        <f>F19</f>
        <v>3401218</v>
      </c>
    </row>
    <row r="20" spans="1:13" ht="19.5" customHeight="1">
      <c r="A20" s="15"/>
      <c r="B20" s="30" t="s">
        <v>12</v>
      </c>
      <c r="C20" s="25">
        <f t="shared" ref="C20:K20" si="1">SUM(C13:C19)</f>
        <v>87316464</v>
      </c>
      <c r="D20" s="25">
        <f t="shared" si="1"/>
        <v>12574112</v>
      </c>
      <c r="E20" s="25">
        <f>SUM(E13:E19)</f>
        <v>9521269</v>
      </c>
      <c r="F20" s="25">
        <f t="shared" si="1"/>
        <v>109411845</v>
      </c>
      <c r="G20" s="6">
        <f t="shared" si="1"/>
        <v>78458579</v>
      </c>
      <c r="H20" s="17">
        <f t="shared" si="1"/>
        <v>955950</v>
      </c>
      <c r="I20" s="17"/>
      <c r="J20" s="17">
        <f t="shared" si="1"/>
        <v>80991071</v>
      </c>
      <c r="K20" s="17">
        <f t="shared" si="1"/>
        <v>190402916</v>
      </c>
      <c r="M20" s="8"/>
    </row>
    <row r="21" spans="1:13" ht="20.25" customHeight="1">
      <c r="A21" s="18" t="s">
        <v>5</v>
      </c>
      <c r="B21" s="31" t="s">
        <v>13</v>
      </c>
      <c r="C21" s="26"/>
      <c r="D21" s="26"/>
      <c r="E21" s="26"/>
      <c r="F21" s="26"/>
      <c r="G21" s="7"/>
      <c r="H21" s="19"/>
      <c r="I21" s="19"/>
      <c r="J21" s="19"/>
      <c r="K21" s="19"/>
    </row>
    <row r="22" spans="1:13" ht="19.5" customHeight="1">
      <c r="A22" s="15"/>
      <c r="B22" s="29" t="s">
        <v>14</v>
      </c>
      <c r="C22" s="24">
        <v>11207000</v>
      </c>
      <c r="D22" s="24">
        <v>790197</v>
      </c>
      <c r="E22" s="24">
        <v>74833593</v>
      </c>
      <c r="F22" s="24">
        <f>SUM(C22:E22)</f>
        <v>86830790</v>
      </c>
      <c r="G22" s="7"/>
      <c r="H22" s="14">
        <v>643458</v>
      </c>
      <c r="I22" s="14">
        <v>21158</v>
      </c>
      <c r="J22" s="14">
        <f>SUM(G22:I22)</f>
        <v>664616</v>
      </c>
      <c r="K22" s="14">
        <f>F22+J22</f>
        <v>87495406</v>
      </c>
    </row>
    <row r="23" spans="1:13" ht="19.5" customHeight="1">
      <c r="A23" s="15"/>
      <c r="B23" s="29" t="s">
        <v>15</v>
      </c>
      <c r="C23" s="24">
        <v>6350533</v>
      </c>
      <c r="D23" s="24">
        <v>0</v>
      </c>
      <c r="E23" s="24">
        <v>64983134</v>
      </c>
      <c r="F23" s="24">
        <f>SUM(C23:E23)</f>
        <v>71333667</v>
      </c>
      <c r="G23" s="7"/>
      <c r="H23" s="14"/>
      <c r="I23" s="14"/>
      <c r="J23" s="14"/>
      <c r="K23" s="14">
        <f>F23</f>
        <v>71333667</v>
      </c>
    </row>
    <row r="24" spans="1:13" ht="19.5" customHeight="1">
      <c r="A24" s="18" t="s">
        <v>6</v>
      </c>
      <c r="B24" s="31" t="s">
        <v>16</v>
      </c>
      <c r="C24" s="24">
        <v>0</v>
      </c>
      <c r="D24" s="24">
        <v>0</v>
      </c>
      <c r="E24" s="24"/>
      <c r="F24" s="24">
        <v>0</v>
      </c>
      <c r="G24" s="7"/>
      <c r="H24" s="14"/>
      <c r="I24" s="14"/>
      <c r="J24" s="14"/>
      <c r="K24" s="14">
        <v>0</v>
      </c>
    </row>
    <row r="25" spans="1:13" ht="19.5" customHeight="1">
      <c r="A25" s="15"/>
      <c r="B25" s="31" t="s">
        <v>17</v>
      </c>
      <c r="C25" s="25">
        <f>SUM(C22:C24)</f>
        <v>17557533</v>
      </c>
      <c r="D25" s="25">
        <f>SUM(D22:D24)</f>
        <v>790197</v>
      </c>
      <c r="E25" s="25">
        <f>SUM(E22:E24)</f>
        <v>139816727</v>
      </c>
      <c r="F25" s="25">
        <f>SUM(F22:F24)</f>
        <v>158164457</v>
      </c>
      <c r="G25" s="7"/>
      <c r="H25" s="14">
        <v>643458</v>
      </c>
      <c r="I25" s="14">
        <f>SUM(I22:I24)</f>
        <v>21158</v>
      </c>
      <c r="J25" s="14">
        <f>SUM(J22:J24)</f>
        <v>664616</v>
      </c>
      <c r="K25" s="17">
        <f>F25+J25</f>
        <v>158829073</v>
      </c>
    </row>
    <row r="26" spans="1:13" ht="19.5" customHeight="1">
      <c r="A26" s="18" t="s">
        <v>7</v>
      </c>
      <c r="B26" s="31" t="s">
        <v>19</v>
      </c>
      <c r="C26" s="25">
        <v>1968462</v>
      </c>
      <c r="D26" s="25">
        <v>1236337</v>
      </c>
      <c r="E26" s="25">
        <v>-1922053</v>
      </c>
      <c r="F26" s="25">
        <f>SUM(C26:E26)</f>
        <v>1282746</v>
      </c>
      <c r="G26" s="7"/>
      <c r="H26" s="19"/>
      <c r="I26" s="19"/>
      <c r="J26" s="19"/>
      <c r="K26" s="17">
        <f>F26+J26</f>
        <v>1282746</v>
      </c>
    </row>
    <row r="27" spans="1:13" ht="19.5" customHeight="1">
      <c r="A27" s="20" t="s">
        <v>23</v>
      </c>
      <c r="B27" s="32" t="s">
        <v>18</v>
      </c>
      <c r="C27" s="21">
        <f>SUM(C25:C26,C20)</f>
        <v>106842459</v>
      </c>
      <c r="D27" s="21">
        <f>D20+D25+D26</f>
        <v>14600646</v>
      </c>
      <c r="E27" s="21">
        <f>E20+E25+E26</f>
        <v>147415943</v>
      </c>
      <c r="F27" s="21">
        <f>F20+F25+F26</f>
        <v>268859048</v>
      </c>
      <c r="G27" s="21">
        <f>G20</f>
        <v>78458579</v>
      </c>
      <c r="H27" s="34">
        <f>H20+H25</f>
        <v>1599408</v>
      </c>
      <c r="I27" s="34"/>
      <c r="J27" s="34">
        <f>J25+J20</f>
        <v>81655687</v>
      </c>
      <c r="K27" s="22">
        <f>SUM(K20,K25,K26)</f>
        <v>350514735</v>
      </c>
    </row>
  </sheetData>
  <mergeCells count="18">
    <mergeCell ref="A1:K1"/>
    <mergeCell ref="A4:K4"/>
    <mergeCell ref="A5:K5"/>
    <mergeCell ref="A6:K6"/>
    <mergeCell ref="A7:K7"/>
    <mergeCell ref="B8:K8"/>
    <mergeCell ref="C9:K9"/>
    <mergeCell ref="G10:G11"/>
    <mergeCell ref="K10:K11"/>
    <mergeCell ref="A9:A11"/>
    <mergeCell ref="C10:C11"/>
    <mergeCell ref="B9:B11"/>
    <mergeCell ref="D10:D11"/>
    <mergeCell ref="F10:F11"/>
    <mergeCell ref="H10:H11"/>
    <mergeCell ref="J10:J11"/>
    <mergeCell ref="E10:E11"/>
    <mergeCell ref="I10:I1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2018-04-12T12:11:15Z</cp:lastPrinted>
  <dcterms:created xsi:type="dcterms:W3CDTF">2001-03-10T10:34:29Z</dcterms:created>
  <dcterms:modified xsi:type="dcterms:W3CDTF">2018-04-25T07:19:56Z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