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'BEVÉTELEK'!$A$1:$N$72</definedName>
    <definedName name="_xlnm.Print_Area" localSheetId="1">'KIADÁSOK'!$A$1:$R$72</definedName>
  </definedNames>
  <calcPr fullCalcOnLoad="1"/>
</workbook>
</file>

<file path=xl/sharedStrings.xml><?xml version="1.0" encoding="utf-8"?>
<sst xmlns="http://schemas.openxmlformats.org/spreadsheetml/2006/main" count="488" uniqueCount="181">
  <si>
    <t xml:space="preserve">ÖSSZESEN </t>
  </si>
  <si>
    <t>1.</t>
  </si>
  <si>
    <t>2.</t>
  </si>
  <si>
    <t>Közvilágítás</t>
  </si>
  <si>
    <t>Szociális étkeztetés</t>
  </si>
  <si>
    <t>Köztemető fenntartás és működtetés</t>
  </si>
  <si>
    <t>Közhatalmi bevételek</t>
  </si>
  <si>
    <t>Pénzmaradvány</t>
  </si>
  <si>
    <t>Tardos Önkormányzat bevételei összesen:</t>
  </si>
  <si>
    <t>ezer 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</si>
  <si>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</si>
  <si>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</si>
  <si>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</si>
  <si>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</si>
  <si>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</si>
  <si>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</si>
  <si>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</si>
  <si>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</si>
  <si>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</si>
  <si>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</si>
  <si>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</si>
  <si>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</si>
  <si>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</si>
  <si>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</si>
  <si>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</si>
  <si>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</si>
  <si>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</si>
  <si>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</si>
  <si>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</si>
  <si>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</si>
  <si>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</si>
  <si>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</si>
  <si>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</si>
  <si>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</si>
  <si>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</si>
  <si>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</si>
  <si>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</si>
  <si>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</si>
  <si>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</si>
  <si>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890301</t>
  </si>
  <si>
    <t>29.</t>
  </si>
  <si>
    <t>Kiadások összesen</t>
  </si>
  <si>
    <t>Csabán Béla polgárnester</t>
  </si>
  <si>
    <t>Szakmáry Lászlóné jegyző</t>
  </si>
  <si>
    <t>BEVÉTELEK</t>
  </si>
  <si>
    <t>Iskolai intézményi étkeztetés</t>
  </si>
  <si>
    <t xml:space="preserve">                                         Tardos Község Önkormányzata  2014. évi költségvetése feladatonként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</si>
  <si>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</si>
  <si>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</si>
  <si>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</si>
  <si>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</si>
  <si>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</si>
  <si>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</si>
  <si>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</si>
  <si>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</si>
  <si>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</si>
  <si>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</si>
  <si>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</si>
  <si>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</si>
  <si>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</si>
  <si>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</si>
  <si>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</si>
  <si>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</si>
  <si>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</si>
  <si>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096020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</si>
  <si>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</si>
  <si>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</si>
  <si>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</si>
  <si>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</si>
  <si>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</si>
  <si>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</si>
  <si>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</si>
  <si>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</si>
  <si>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</si>
  <si>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</si>
  <si>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Adó, vám és jövedelmi igazolás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</si>
  <si>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</si>
  <si>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</si>
  <si>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</si>
  <si>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</si>
  <si>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</si>
  <si>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</si>
  <si>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</si>
  <si>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105010</t>
  </si>
  <si>
    <t>Munkanélküliek, aktív korúak ellátása</t>
  </si>
  <si>
    <t>106020</t>
  </si>
  <si>
    <t>Lakásfenntartással, lakhatással összefüggő ellátás</t>
  </si>
  <si>
    <t>101150</t>
  </si>
  <si>
    <t>Betegségekkel kapcsolatos pénzbeli ellátás</t>
  </si>
  <si>
    <t>107060</t>
  </si>
  <si>
    <t>104051</t>
  </si>
  <si>
    <t>Gyermekvédelmi pénzbeli és természetb.ellátások</t>
  </si>
  <si>
    <t>084070</t>
  </si>
  <si>
    <t>Fiatalok társ-i integrác.segítő struktúra, szakmai szolgáltatások fejlesztése, működtetése</t>
  </si>
  <si>
    <t>103010</t>
  </si>
  <si>
    <t>Elhunyt személyek hátramaradottainak pénzb.ellátása</t>
  </si>
  <si>
    <t>107051</t>
  </si>
  <si>
    <t>Civel szervezetek működ.támogatása</t>
  </si>
  <si>
    <t>041233</t>
  </si>
  <si>
    <t>Hosszabb időtartamú közfogalkoztatás</t>
  </si>
  <si>
    <t>041232</t>
  </si>
  <si>
    <t>Téli közfoglalkoztatás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</si>
  <si>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</si>
  <si>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</si>
  <si>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</si>
  <si>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</si>
  <si>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</si>
  <si>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8272</t>
  </si>
  <si>
    <t>2259</t>
  </si>
  <si>
    <t>072311</t>
  </si>
  <si>
    <t>Fogorvosi alapellátás</t>
  </si>
  <si>
    <t>013320</t>
  </si>
  <si>
    <t>Egyéb szociális pénzbeli és természetb.ell.támog.</t>
  </si>
  <si>
    <t>Eredeti</t>
  </si>
  <si>
    <t>Módosított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</si>
  <si>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</si>
  <si>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</si>
  <si>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</si>
  <si>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</si>
  <si>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</si>
  <si>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</si>
  <si>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</si>
  <si>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</si>
  <si>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</si>
  <si>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</si>
  <si>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</si>
  <si>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</si>
  <si>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</si>
  <si>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</si>
  <si>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</si>
  <si>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</si>
  <si>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</si>
  <si>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</si>
  <si>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</si>
  <si>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</si>
  <si>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</si>
  <si>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</si>
  <si>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</si>
  <si>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</si>
  <si>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</si>
  <si>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</si>
  <si>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</si>
  <si>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</si>
  <si>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</si>
  <si>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</si>
  <si>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</si>
  <si>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</si>
  <si>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</si>
  <si>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</si>
  <si>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</si>
  <si>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</si>
  <si>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</si>
  <si>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</si>
  <si>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</si>
  <si>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</si>
  <si>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</si>
  <si>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</si>
  <si>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</si>
  <si>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</si>
  <si>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</si>
  <si>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</si>
  <si>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</si>
  <si>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</si>
  <si>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</si>
  <si>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</si>
  <si>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</si>
  <si>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</si>
  <si>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</si>
  <si>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</si>
  <si>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</si>
  <si>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P</t>
  </si>
  <si>
    <t>Q</t>
  </si>
  <si>
    <t>Üdülői szálláshely szolgáltatás, és étkeztetés</t>
  </si>
  <si>
    <t>Tardos Község Önkormányzata  2014 évi  költségvetése feladatonként</t>
  </si>
  <si>
    <t xml:space="preserve">        KIADÁSOK</t>
  </si>
  <si>
    <t>1/4. oldal</t>
  </si>
  <si>
    <t>3/4. oldal</t>
  </si>
  <si>
    <t>8. melléklet        9/2014. (IX.29.) számú önkormányzati rendelethez</t>
  </si>
  <si>
    <t>8. melléklet       9/2014. (IX.29.) számú önkormányzati rendelethez</t>
  </si>
  <si>
    <t>8.  melléklet    9 /2014. (IX.29.) önkormányzati rendelethez</t>
  </si>
  <si>
    <t>8.  melléklet    9/2014. (IX.29.)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</si>
</sst>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Arial CE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0" fontId="2" fillId="0" borderId="0" xfId="0" applyFont="1" applyFill="1" applyBorder="1" applyAlignment="1">
      <alignment wrapText="1"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11" xfId="0" applyFont="1" applyFill="1" applyBorder="1" applyAlignment="1">
      <alignment wrapText="1"/>
    </xf>
    <xf numFmtId="0" fontId="0" fillId="0" borderId="12" xfId="0" applyBorder="1" applyAlignment="1">
      <alignment shrinkToFit="1"/>
    </xf>
    <xf numFmtId="49" fontId="0" fillId="0" borderId="13" xfId="0" applyNumberFormat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 shrinkToFit="1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7" fillId="0" borderId="10" xfId="0" applyNumberFormat="1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top" shrinkToFit="1"/>
    </xf>
    <xf numFmtId="0" fontId="6" fillId="0" borderId="18" xfId="0" applyFont="1" applyBorder="1" applyAlignment="1">
      <alignment wrapText="1"/>
    </xf>
    <xf numFmtId="0" fontId="0" fillId="0" borderId="19" xfId="0" applyNumberFormat="1" applyBorder="1" applyAlignment="1">
      <alignment horizontal="center" vertical="center" textRotation="90"/>
    </xf>
    <xf numFmtId="49" fontId="3" fillId="0" borderId="20" xfId="0" applyNumberFormat="1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6" fillId="0" borderId="1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top" shrinkToFit="1"/>
    </xf>
    <xf numFmtId="0" fontId="6" fillId="0" borderId="22" xfId="0" applyFont="1" applyBorder="1" applyAlignment="1">
      <alignment wrapText="1"/>
    </xf>
    <xf numFmtId="3" fontId="0" fillId="0" borderId="22" xfId="0" applyNumberForma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0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6" fillId="0" borderId="22" xfId="0" applyNumberFormat="1" applyFont="1" applyFill="1" applyBorder="1" applyAlignment="1">
      <alignment horizontal="center" vertical="top" shrinkToFit="1"/>
    </xf>
    <xf numFmtId="0" fontId="6" fillId="0" borderId="22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49" fontId="6" fillId="0" borderId="26" xfId="0" applyNumberFormat="1" applyFont="1" applyBorder="1" applyAlignment="1">
      <alignment horizontal="center"/>
    </xf>
    <xf numFmtId="3" fontId="0" fillId="0" borderId="16" xfId="0" applyNumberForma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7" fillId="0" borderId="11" xfId="0" applyNumberFormat="1" applyFont="1" applyBorder="1" applyAlignment="1">
      <alignment/>
    </xf>
    <xf numFmtId="0" fontId="2" fillId="0" borderId="27" xfId="0" applyFont="1" applyBorder="1" applyAlignment="1">
      <alignment wrapText="1"/>
    </xf>
    <xf numFmtId="3" fontId="8" fillId="0" borderId="27" xfId="0" applyNumberFormat="1" applyFont="1" applyBorder="1" applyAlignment="1">
      <alignment/>
    </xf>
    <xf numFmtId="0" fontId="8" fillId="0" borderId="27" xfId="0" applyFont="1" applyBorder="1" applyAlignment="1">
      <alignment shrinkToFit="1"/>
    </xf>
    <xf numFmtId="3" fontId="8" fillId="0" borderId="27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5" fillId="0" borderId="27" xfId="0" applyNumberFormat="1" applyFont="1" applyBorder="1" applyAlignment="1">
      <alignment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3" fillId="0" borderId="34" xfId="0" applyNumberFormat="1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23" xfId="0" applyNumberFormat="1" applyFont="1" applyBorder="1" applyAlignment="1">
      <alignment/>
    </xf>
    <xf numFmtId="49" fontId="2" fillId="0" borderId="3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6" fillId="0" borderId="37" xfId="0" applyFont="1" applyFill="1" applyBorder="1" applyAlignment="1">
      <alignment wrapText="1"/>
    </xf>
    <xf numFmtId="3" fontId="0" fillId="0" borderId="37" xfId="0" applyNumberForma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3" fontId="0" fillId="0" borderId="38" xfId="0" applyNumberFormat="1" applyFill="1" applyBorder="1" applyAlignment="1">
      <alignment/>
    </xf>
    <xf numFmtId="49" fontId="8" fillId="0" borderId="27" xfId="0" applyNumberFormat="1" applyFont="1" applyFill="1" applyBorder="1" applyAlignment="1">
      <alignment/>
    </xf>
    <xf numFmtId="49" fontId="8" fillId="0" borderId="27" xfId="0" applyNumberFormat="1" applyFont="1" applyBorder="1" applyAlignment="1">
      <alignment vertical="top"/>
    </xf>
    <xf numFmtId="0" fontId="2" fillId="0" borderId="27" xfId="0" applyFont="1" applyFill="1" applyBorder="1" applyAlignment="1">
      <alignment wrapText="1"/>
    </xf>
    <xf numFmtId="1" fontId="5" fillId="0" borderId="27" xfId="0" applyNumberFormat="1" applyFont="1" applyBorder="1" applyAlignment="1">
      <alignment/>
    </xf>
    <xf numFmtId="0" fontId="4" fillId="0" borderId="27" xfId="0" applyFont="1" applyFill="1" applyBorder="1" applyAlignment="1">
      <alignment wrapText="1"/>
    </xf>
    <xf numFmtId="1" fontId="6" fillId="0" borderId="16" xfId="0" applyNumberFormat="1" applyFont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1" fontId="6" fillId="0" borderId="16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center"/>
    </xf>
    <xf numFmtId="1" fontId="0" fillId="0" borderId="10" xfId="0" applyNumberForma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1" fontId="5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168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9" fontId="0" fillId="0" borderId="15" xfId="0" applyNumberFormat="1" applyFill="1" applyBorder="1" applyAlignment="1">
      <alignment/>
    </xf>
    <xf numFmtId="0" fontId="6" fillId="0" borderId="37" xfId="0" applyFont="1" applyFill="1" applyBorder="1" applyAlignment="1">
      <alignment wrapText="1"/>
    </xf>
    <xf numFmtId="1" fontId="5" fillId="0" borderId="37" xfId="0" applyNumberFormat="1" applyFont="1" applyBorder="1" applyAlignment="1">
      <alignment/>
    </xf>
    <xf numFmtId="41" fontId="6" fillId="0" borderId="37" xfId="0" applyNumberFormat="1" applyFont="1" applyBorder="1" applyAlignment="1">
      <alignment/>
    </xf>
    <xf numFmtId="168" fontId="5" fillId="0" borderId="37" xfId="0" applyNumberFormat="1" applyFont="1" applyBorder="1" applyAlignment="1">
      <alignment/>
    </xf>
    <xf numFmtId="41" fontId="5" fillId="0" borderId="37" xfId="0" applyNumberFormat="1" applyFont="1" applyBorder="1" applyAlignment="1">
      <alignment/>
    </xf>
    <xf numFmtId="1" fontId="6" fillId="0" borderId="29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3" fontId="0" fillId="0" borderId="30" xfId="0" applyNumberFormat="1" applyFill="1" applyBorder="1" applyAlignment="1">
      <alignment/>
    </xf>
    <xf numFmtId="41" fontId="5" fillId="0" borderId="30" xfId="0" applyNumberFormat="1" applyFont="1" applyBorder="1" applyAlignment="1">
      <alignment/>
    </xf>
    <xf numFmtId="41" fontId="5" fillId="0" borderId="38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1" fontId="2" fillId="0" borderId="27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4" fillId="0" borderId="0" xfId="0" applyFont="1" applyFill="1" applyBorder="1" applyAlignment="1">
      <alignment wrapText="1"/>
    </xf>
    <xf numFmtId="1" fontId="5" fillId="0" borderId="0" xfId="0" applyNumberFormat="1" applyFont="1" applyBorder="1" applyAlignment="1">
      <alignment/>
    </xf>
    <xf numFmtId="1" fontId="0" fillId="0" borderId="22" xfId="0" applyNumberFormat="1" applyFill="1" applyBorder="1" applyAlignment="1">
      <alignment/>
    </xf>
    <xf numFmtId="1" fontId="0" fillId="0" borderId="37" xfId="0" applyNumberFormat="1" applyFill="1" applyBorder="1" applyAlignment="1">
      <alignment/>
    </xf>
    <xf numFmtId="0" fontId="2" fillId="0" borderId="39" xfId="0" applyFont="1" applyBorder="1" applyAlignment="1">
      <alignment horizontal="center" vertical="center" textRotation="90" wrapText="1"/>
    </xf>
    <xf numFmtId="49" fontId="10" fillId="0" borderId="23" xfId="0" applyNumberFormat="1" applyFont="1" applyBorder="1" applyAlignment="1">
      <alignment horizontal="center" vertical="center" textRotation="90" wrapText="1"/>
    </xf>
    <xf numFmtId="49" fontId="3" fillId="0" borderId="24" xfId="0" applyNumberFormat="1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3" fontId="5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49" fontId="2" fillId="0" borderId="40" xfId="0" applyNumberFormat="1" applyFont="1" applyBorder="1" applyAlignment="1">
      <alignment horizontal="center" vertical="top" shrinkToFit="1"/>
    </xf>
    <xf numFmtId="49" fontId="0" fillId="0" borderId="41" xfId="0" applyNumberFormat="1" applyBorder="1" applyAlignment="1">
      <alignment/>
    </xf>
    <xf numFmtId="49" fontId="6" fillId="0" borderId="27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 vertical="top" shrinkToFit="1"/>
    </xf>
    <xf numFmtId="0" fontId="6" fillId="0" borderId="20" xfId="0" applyFont="1" applyBorder="1" applyAlignment="1">
      <alignment wrapText="1"/>
    </xf>
    <xf numFmtId="49" fontId="6" fillId="0" borderId="11" xfId="0" applyNumberFormat="1" applyFont="1" applyBorder="1" applyAlignment="1">
      <alignment horizontal="center" vertical="top" shrinkToFit="1"/>
    </xf>
    <xf numFmtId="3" fontId="0" fillId="0" borderId="1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shrinkToFit="1"/>
    </xf>
    <xf numFmtId="49" fontId="6" fillId="0" borderId="22" xfId="0" applyNumberFormat="1" applyFont="1" applyBorder="1" applyAlignment="1">
      <alignment horizontal="left" vertical="top" shrinkToFit="1"/>
    </xf>
    <xf numFmtId="0" fontId="6" fillId="0" borderId="1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shrinkToFit="1"/>
    </xf>
    <xf numFmtId="49" fontId="6" fillId="0" borderId="22" xfId="0" applyNumberFormat="1" applyFont="1" applyFill="1" applyBorder="1" applyAlignment="1">
      <alignment horizontal="left" vertical="top" shrinkToFi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shrinkToFit="1"/>
    </xf>
    <xf numFmtId="49" fontId="6" fillId="0" borderId="22" xfId="0" applyNumberFormat="1" applyFont="1" applyBorder="1" applyAlignment="1">
      <alignment horizontal="center" vertical="top" shrinkToFit="1"/>
    </xf>
    <xf numFmtId="0" fontId="6" fillId="0" borderId="20" xfId="0" applyFont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49" fontId="6" fillId="0" borderId="18" xfId="0" applyNumberFormat="1" applyFont="1" applyFill="1" applyBorder="1" applyAlignment="1">
      <alignment horizontal="left" vertical="top" shrinkToFit="1"/>
    </xf>
    <xf numFmtId="49" fontId="6" fillId="0" borderId="20" xfId="0" applyNumberFormat="1" applyFont="1" applyBorder="1" applyAlignment="1">
      <alignment horizontal="left" vertical="top" shrinkToFit="1"/>
    </xf>
    <xf numFmtId="49" fontId="6" fillId="0" borderId="11" xfId="0" applyNumberFormat="1" applyFont="1" applyFill="1" applyBorder="1" applyAlignment="1">
      <alignment horizontal="center" vertical="top" shrinkToFit="1"/>
    </xf>
    <xf numFmtId="49" fontId="6" fillId="0" borderId="22" xfId="0" applyNumberFormat="1" applyFont="1" applyFill="1" applyBorder="1" applyAlignment="1">
      <alignment horizontal="center" vertical="top" shrinkToFit="1"/>
    </xf>
    <xf numFmtId="49" fontId="0" fillId="0" borderId="0" xfId="0" applyNumberFormat="1" applyAlignment="1">
      <alignment horizontal="left"/>
    </xf>
    <xf numFmtId="49" fontId="14" fillId="0" borderId="0" xfId="0" applyNumberFormat="1" applyFont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 vertical="top" wrapText="1"/>
    </xf>
    <xf numFmtId="49" fontId="6" fillId="0" borderId="18" xfId="0" applyNumberFormat="1" applyFont="1" applyBorder="1" applyAlignment="1">
      <alignment horizontal="left" vertical="top" shrinkToFi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43">
      <selection activeCell="A40" sqref="A40:P40"/>
    </sheetView>
  </sheetViews>
  <sheetFormatPr defaultColWidth="9.140625" defaultRowHeight="15"/>
  <cols>
    <col min="1" max="1" width="5.00390625" style="0" customWidth="1"/>
    <col min="3" max="3" width="60.00390625" style="0" customWidth="1"/>
    <col min="4" max="4" width="11.00390625" style="0" customWidth="1"/>
    <col min="5" max="13" width="14.7109375" style="0" customWidth="1"/>
    <col min="14" max="14" width="15.7109375" style="0" customWidth="1"/>
  </cols>
  <sheetData>
    <row r="1" spans="1:16" ht="15">
      <c r="A1" s="165" t="s">
        <v>177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ht="15">
      <c r="A2" s="1"/>
      <c r="B2" s="2"/>
      <c r="C2" s="164" t="s">
        <v>46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45" t="s">
        <v>175</v>
      </c>
      <c r="O2" s="20"/>
      <c r="P2" s="2"/>
    </row>
    <row r="3" spans="1:16" ht="15.75" thickBot="1">
      <c r="A3" s="1"/>
      <c r="B3" s="13"/>
      <c r="C3" s="13"/>
      <c r="D3" s="13"/>
      <c r="E3" s="13"/>
      <c r="F3" s="13"/>
      <c r="G3" s="166" t="s">
        <v>44</v>
      </c>
      <c r="H3" s="166"/>
      <c r="I3" s="166"/>
      <c r="J3" s="13"/>
      <c r="K3" s="13"/>
      <c r="L3" s="13"/>
      <c r="N3" s="27" t="s">
        <v>9</v>
      </c>
      <c r="O3" s="13"/>
      <c r="P3" s="13"/>
    </row>
    <row r="4" spans="1:16" ht="178.5" customHeight="1" thickBot="1">
      <c r="A4" s="43"/>
      <c r="B4" s="44" t="s">
        <v>47</v>
      </c>
      <c r="C4" s="45" t="s">
        <v>48</v>
      </c>
      <c r="D4" s="45"/>
      <c r="E4" s="46" t="s">
        <v>49</v>
      </c>
      <c r="F4" s="46" t="s">
        <v>50</v>
      </c>
      <c r="G4" s="47" t="s">
        <v>51</v>
      </c>
      <c r="H4" s="47" t="s">
        <v>6</v>
      </c>
      <c r="I4" s="48" t="s">
        <v>52</v>
      </c>
      <c r="J4" s="46" t="s">
        <v>53</v>
      </c>
      <c r="K4" s="46" t="s">
        <v>54</v>
      </c>
      <c r="L4" s="48" t="s">
        <v>55</v>
      </c>
      <c r="M4" s="46" t="s">
        <v>7</v>
      </c>
      <c r="N4" s="49" t="s">
        <v>0</v>
      </c>
      <c r="O4" s="3"/>
      <c r="P4" s="4"/>
    </row>
    <row r="5" spans="1:16" ht="15.75" thickBot="1">
      <c r="A5" s="55"/>
      <c r="B5" s="56" t="s">
        <v>10</v>
      </c>
      <c r="C5" s="56" t="s">
        <v>11</v>
      </c>
      <c r="D5" s="56" t="s">
        <v>12</v>
      </c>
      <c r="E5" s="56" t="s">
        <v>13</v>
      </c>
      <c r="F5" s="56" t="s">
        <v>14</v>
      </c>
      <c r="G5" s="56" t="s">
        <v>15</v>
      </c>
      <c r="H5" s="56" t="s">
        <v>16</v>
      </c>
      <c r="I5" s="56" t="s">
        <v>17</v>
      </c>
      <c r="J5" s="56" t="s">
        <v>18</v>
      </c>
      <c r="K5" s="56" t="s">
        <v>19</v>
      </c>
      <c r="L5" s="56" t="s">
        <v>20</v>
      </c>
      <c r="M5" s="56" t="s">
        <v>21</v>
      </c>
      <c r="N5" s="57" t="s">
        <v>36</v>
      </c>
      <c r="O5" s="5"/>
      <c r="P5" s="5"/>
    </row>
    <row r="6" spans="1:16" ht="19.5" customHeight="1" thickBot="1">
      <c r="A6" s="50" t="s">
        <v>1</v>
      </c>
      <c r="B6" s="169" t="s">
        <v>68</v>
      </c>
      <c r="C6" s="171" t="s">
        <v>69</v>
      </c>
      <c r="D6" s="52" t="s">
        <v>113</v>
      </c>
      <c r="E6" s="53"/>
      <c r="F6" s="53"/>
      <c r="G6" s="54"/>
      <c r="H6" s="54"/>
      <c r="I6" s="54">
        <v>200</v>
      </c>
      <c r="J6" s="53"/>
      <c r="K6" s="53"/>
      <c r="L6" s="53"/>
      <c r="M6" s="86">
        <v>29753</v>
      </c>
      <c r="N6" s="85">
        <f aca="true" t="shared" si="0" ref="N6:N66">SUM(E6:M6)</f>
        <v>29953</v>
      </c>
      <c r="O6" s="9"/>
      <c r="P6" s="10"/>
    </row>
    <row r="7" spans="1:16" ht="19.5" customHeight="1" thickBot="1">
      <c r="A7" s="32" t="s">
        <v>2</v>
      </c>
      <c r="B7" s="170"/>
      <c r="C7" s="157"/>
      <c r="D7" s="11" t="s">
        <v>114</v>
      </c>
      <c r="E7" s="36"/>
      <c r="F7" s="36"/>
      <c r="G7" s="37"/>
      <c r="H7" s="37"/>
      <c r="I7" s="37">
        <v>200</v>
      </c>
      <c r="J7" s="36"/>
      <c r="K7" s="36"/>
      <c r="L7" s="36"/>
      <c r="M7" s="80">
        <v>26984</v>
      </c>
      <c r="N7" s="85">
        <f t="shared" si="0"/>
        <v>27184</v>
      </c>
      <c r="O7" s="9"/>
      <c r="P7" s="10"/>
    </row>
    <row r="8" spans="1:16" ht="19.5" customHeight="1" thickBot="1">
      <c r="A8" s="32" t="s">
        <v>115</v>
      </c>
      <c r="B8" s="162" t="s">
        <v>76</v>
      </c>
      <c r="C8" s="160" t="s">
        <v>75</v>
      </c>
      <c r="D8" s="8" t="s">
        <v>113</v>
      </c>
      <c r="E8" s="36"/>
      <c r="F8" s="36"/>
      <c r="G8" s="37"/>
      <c r="H8" s="37">
        <v>29840</v>
      </c>
      <c r="I8" s="37"/>
      <c r="J8" s="36"/>
      <c r="K8" s="36"/>
      <c r="L8" s="36"/>
      <c r="M8" s="80"/>
      <c r="N8" s="85">
        <f t="shared" si="0"/>
        <v>29840</v>
      </c>
      <c r="O8" s="9"/>
      <c r="P8" s="10"/>
    </row>
    <row r="9" spans="1:16" ht="19.5" customHeight="1" thickBot="1">
      <c r="A9" s="32" t="s">
        <v>116</v>
      </c>
      <c r="B9" s="163"/>
      <c r="C9" s="161"/>
      <c r="D9" s="8" t="s">
        <v>114</v>
      </c>
      <c r="E9" s="36"/>
      <c r="F9" s="36"/>
      <c r="G9" s="37"/>
      <c r="H9" s="37">
        <v>29840</v>
      </c>
      <c r="I9" s="37"/>
      <c r="J9" s="36"/>
      <c r="K9" s="36"/>
      <c r="L9" s="36"/>
      <c r="M9" s="80"/>
      <c r="N9" s="85">
        <f t="shared" si="0"/>
        <v>29840</v>
      </c>
      <c r="O9" s="9"/>
      <c r="P9" s="10"/>
    </row>
    <row r="10" spans="1:16" ht="19.5" customHeight="1" thickBot="1">
      <c r="A10" s="32" t="s">
        <v>117</v>
      </c>
      <c r="B10" s="158" t="s">
        <v>111</v>
      </c>
      <c r="C10" s="156" t="s">
        <v>5</v>
      </c>
      <c r="D10" s="11" t="s">
        <v>113</v>
      </c>
      <c r="E10" s="38"/>
      <c r="F10" s="38"/>
      <c r="G10" s="39"/>
      <c r="H10" s="39"/>
      <c r="I10" s="38">
        <v>50</v>
      </c>
      <c r="J10" s="38"/>
      <c r="K10" s="38"/>
      <c r="L10" s="38"/>
      <c r="M10" s="81"/>
      <c r="N10" s="85">
        <f t="shared" si="0"/>
        <v>50</v>
      </c>
      <c r="O10" s="9"/>
      <c r="P10" s="10"/>
    </row>
    <row r="11" spans="1:16" ht="19.5" customHeight="1" thickBot="1">
      <c r="A11" s="32" t="s">
        <v>118</v>
      </c>
      <c r="B11" s="159"/>
      <c r="C11" s="157"/>
      <c r="D11" s="11" t="s">
        <v>114</v>
      </c>
      <c r="E11" s="38"/>
      <c r="F11" s="38"/>
      <c r="G11" s="39"/>
      <c r="H11" s="39"/>
      <c r="I11" s="38">
        <v>50</v>
      </c>
      <c r="J11" s="38"/>
      <c r="K11" s="38"/>
      <c r="L11" s="38"/>
      <c r="M11" s="81"/>
      <c r="N11" s="85">
        <f t="shared" si="0"/>
        <v>50</v>
      </c>
      <c r="O11" s="9"/>
      <c r="P11" s="10"/>
    </row>
    <row r="12" spans="1:16" ht="19.5" customHeight="1" thickBot="1">
      <c r="A12" s="32" t="s">
        <v>119</v>
      </c>
      <c r="B12" s="162" t="s">
        <v>65</v>
      </c>
      <c r="C12" s="160" t="s">
        <v>106</v>
      </c>
      <c r="D12" s="8" t="s">
        <v>113</v>
      </c>
      <c r="E12" s="36"/>
      <c r="F12" s="36"/>
      <c r="G12" s="37"/>
      <c r="H12" s="37"/>
      <c r="I12" s="36">
        <v>8665</v>
      </c>
      <c r="J12" s="36">
        <v>5616</v>
      </c>
      <c r="K12" s="36"/>
      <c r="L12" s="36">
        <v>4536</v>
      </c>
      <c r="M12" s="80"/>
      <c r="N12" s="85">
        <f t="shared" si="0"/>
        <v>18817</v>
      </c>
      <c r="O12" s="9"/>
      <c r="P12" s="10"/>
    </row>
    <row r="13" spans="1:16" ht="19.5" customHeight="1" thickBot="1">
      <c r="A13" s="32" t="s">
        <v>120</v>
      </c>
      <c r="B13" s="163"/>
      <c r="C13" s="161"/>
      <c r="D13" s="8" t="s">
        <v>114</v>
      </c>
      <c r="E13" s="36"/>
      <c r="F13" s="36"/>
      <c r="G13" s="37"/>
      <c r="H13" s="37"/>
      <c r="I13" s="36">
        <v>8665</v>
      </c>
      <c r="J13" s="36">
        <v>6769</v>
      </c>
      <c r="K13" s="36"/>
      <c r="L13" s="36"/>
      <c r="M13" s="80"/>
      <c r="N13" s="85">
        <f t="shared" si="0"/>
        <v>15434</v>
      </c>
      <c r="O13" s="9"/>
      <c r="P13" s="10"/>
    </row>
    <row r="14" spans="1:16" ht="19.5" customHeight="1" thickBot="1">
      <c r="A14" s="32" t="s">
        <v>121</v>
      </c>
      <c r="B14" s="162" t="s">
        <v>73</v>
      </c>
      <c r="C14" s="160" t="s">
        <v>74</v>
      </c>
      <c r="D14" s="8" t="s">
        <v>113</v>
      </c>
      <c r="E14" s="36">
        <v>85916</v>
      </c>
      <c r="F14" s="36"/>
      <c r="G14" s="37"/>
      <c r="H14" s="37"/>
      <c r="I14" s="36"/>
      <c r="J14" s="36"/>
      <c r="K14" s="36"/>
      <c r="L14" s="36"/>
      <c r="M14" s="80"/>
      <c r="N14" s="85">
        <f t="shared" si="0"/>
        <v>85916</v>
      </c>
      <c r="O14" s="9"/>
      <c r="P14" s="10"/>
    </row>
    <row r="15" spans="1:16" ht="19.5" customHeight="1" thickBot="1">
      <c r="A15" s="32" t="s">
        <v>122</v>
      </c>
      <c r="B15" s="163"/>
      <c r="C15" s="161"/>
      <c r="D15" s="8" t="s">
        <v>114</v>
      </c>
      <c r="E15" s="36">
        <v>89655</v>
      </c>
      <c r="F15" s="36">
        <v>1412</v>
      </c>
      <c r="G15" s="37">
        <v>20000</v>
      </c>
      <c r="H15" s="37"/>
      <c r="I15" s="36"/>
      <c r="J15" s="36"/>
      <c r="K15" s="36"/>
      <c r="L15" s="36"/>
      <c r="M15" s="80"/>
      <c r="N15" s="85">
        <f t="shared" si="0"/>
        <v>111067</v>
      </c>
      <c r="O15" s="9"/>
      <c r="P15" s="10"/>
    </row>
    <row r="16" spans="1:16" ht="19.5" customHeight="1" thickBot="1">
      <c r="A16" s="32" t="s">
        <v>123</v>
      </c>
      <c r="B16" s="162" t="s">
        <v>77</v>
      </c>
      <c r="C16" s="160" t="s">
        <v>78</v>
      </c>
      <c r="D16" s="8" t="s">
        <v>113</v>
      </c>
      <c r="E16" s="36"/>
      <c r="F16" s="36"/>
      <c r="G16" s="37"/>
      <c r="H16" s="37"/>
      <c r="I16" s="36"/>
      <c r="J16" s="36"/>
      <c r="K16" s="36"/>
      <c r="L16" s="36"/>
      <c r="M16" s="80"/>
      <c r="N16" s="85">
        <f t="shared" si="0"/>
        <v>0</v>
      </c>
      <c r="O16" s="9"/>
      <c r="P16" s="10"/>
    </row>
    <row r="17" spans="1:16" ht="19.5" customHeight="1" thickBot="1">
      <c r="A17" s="32" t="s">
        <v>124</v>
      </c>
      <c r="B17" s="163"/>
      <c r="C17" s="161"/>
      <c r="D17" s="8" t="s">
        <v>114</v>
      </c>
      <c r="E17" s="36"/>
      <c r="F17" s="36"/>
      <c r="G17" s="37"/>
      <c r="H17" s="37"/>
      <c r="I17" s="36"/>
      <c r="J17" s="36"/>
      <c r="K17" s="36"/>
      <c r="L17" s="36"/>
      <c r="M17" s="80"/>
      <c r="N17" s="85">
        <f t="shared" si="0"/>
        <v>0</v>
      </c>
      <c r="O17" s="9"/>
      <c r="P17" s="10"/>
    </row>
    <row r="18" spans="1:16" ht="19.5" customHeight="1" thickBot="1">
      <c r="A18" s="32" t="s">
        <v>125</v>
      </c>
      <c r="B18" s="158" t="s">
        <v>100</v>
      </c>
      <c r="C18" s="156" t="s">
        <v>101</v>
      </c>
      <c r="D18" s="11" t="s">
        <v>113</v>
      </c>
      <c r="E18" s="38"/>
      <c r="F18" s="38">
        <v>6769</v>
      </c>
      <c r="G18" s="39"/>
      <c r="H18" s="39"/>
      <c r="I18" s="38"/>
      <c r="J18" s="38"/>
      <c r="K18" s="38"/>
      <c r="L18" s="38"/>
      <c r="M18" s="81"/>
      <c r="N18" s="87">
        <f t="shared" si="0"/>
        <v>6769</v>
      </c>
      <c r="O18" s="6"/>
      <c r="P18" s="7"/>
    </row>
    <row r="19" spans="1:16" ht="19.5" customHeight="1" thickBot="1">
      <c r="A19" s="32" t="s">
        <v>126</v>
      </c>
      <c r="B19" s="159"/>
      <c r="C19" s="157"/>
      <c r="D19" s="11" t="s">
        <v>114</v>
      </c>
      <c r="E19" s="38"/>
      <c r="F19" s="38">
        <v>6769</v>
      </c>
      <c r="G19" s="39"/>
      <c r="H19" s="39"/>
      <c r="I19" s="38"/>
      <c r="J19" s="38"/>
      <c r="K19" s="38"/>
      <c r="L19" s="38"/>
      <c r="M19" s="81"/>
      <c r="N19" s="87">
        <f t="shared" si="0"/>
        <v>6769</v>
      </c>
      <c r="O19" s="6"/>
      <c r="P19" s="7"/>
    </row>
    <row r="20" spans="1:16" ht="19.5" customHeight="1" thickBot="1">
      <c r="A20" s="32" t="s">
        <v>127</v>
      </c>
      <c r="B20" s="158" t="s">
        <v>98</v>
      </c>
      <c r="C20" s="156" t="s">
        <v>99</v>
      </c>
      <c r="D20" s="11" t="s">
        <v>113</v>
      </c>
      <c r="E20" s="36"/>
      <c r="F20" s="36"/>
      <c r="G20" s="37"/>
      <c r="H20" s="37"/>
      <c r="I20" s="36"/>
      <c r="J20" s="36"/>
      <c r="K20" s="36"/>
      <c r="L20" s="36"/>
      <c r="M20" s="80"/>
      <c r="N20" s="85">
        <f t="shared" si="0"/>
        <v>0</v>
      </c>
      <c r="O20" s="9"/>
      <c r="P20" s="10"/>
    </row>
    <row r="21" spans="1:16" ht="19.5" customHeight="1" thickBot="1">
      <c r="A21" s="32" t="s">
        <v>128</v>
      </c>
      <c r="B21" s="159"/>
      <c r="C21" s="157"/>
      <c r="D21" s="11" t="s">
        <v>114</v>
      </c>
      <c r="E21" s="36"/>
      <c r="F21" s="36">
        <v>6238</v>
      </c>
      <c r="G21" s="37"/>
      <c r="H21" s="37"/>
      <c r="I21" s="36"/>
      <c r="J21" s="36"/>
      <c r="K21" s="36"/>
      <c r="L21" s="36"/>
      <c r="M21" s="80"/>
      <c r="N21" s="85">
        <f t="shared" si="0"/>
        <v>6238</v>
      </c>
      <c r="O21" s="9"/>
      <c r="P21" s="10"/>
    </row>
    <row r="22" spans="1:16" ht="19.5" customHeight="1" thickBot="1">
      <c r="A22" s="32" t="s">
        <v>129</v>
      </c>
      <c r="B22" s="162" t="s">
        <v>60</v>
      </c>
      <c r="C22" s="160" t="s">
        <v>61</v>
      </c>
      <c r="D22" s="8" t="s">
        <v>113</v>
      </c>
      <c r="E22" s="36"/>
      <c r="F22" s="36"/>
      <c r="G22" s="37"/>
      <c r="H22" s="36"/>
      <c r="I22" s="36"/>
      <c r="J22" s="36"/>
      <c r="K22" s="36"/>
      <c r="L22" s="36"/>
      <c r="M22" s="80"/>
      <c r="N22" s="85">
        <f t="shared" si="0"/>
        <v>0</v>
      </c>
      <c r="O22" s="9"/>
      <c r="P22" s="10"/>
    </row>
    <row r="23" spans="1:16" ht="19.5" customHeight="1" thickBot="1">
      <c r="A23" s="32" t="s">
        <v>130</v>
      </c>
      <c r="B23" s="163"/>
      <c r="C23" s="161"/>
      <c r="D23" s="8" t="s">
        <v>114</v>
      </c>
      <c r="E23" s="36"/>
      <c r="F23" s="36"/>
      <c r="G23" s="37"/>
      <c r="H23" s="36"/>
      <c r="I23" s="36"/>
      <c r="J23" s="36"/>
      <c r="K23" s="36"/>
      <c r="L23" s="36"/>
      <c r="M23" s="80"/>
      <c r="N23" s="85">
        <f t="shared" si="0"/>
        <v>0</v>
      </c>
      <c r="O23" s="9"/>
      <c r="P23" s="10"/>
    </row>
    <row r="24" spans="1:16" ht="19.5" customHeight="1" thickBot="1">
      <c r="A24" s="32" t="s">
        <v>131</v>
      </c>
      <c r="B24" s="162" t="s">
        <v>70</v>
      </c>
      <c r="C24" s="160" t="s">
        <v>3</v>
      </c>
      <c r="D24" s="8" t="s">
        <v>113</v>
      </c>
      <c r="E24" s="36"/>
      <c r="F24" s="36"/>
      <c r="G24" s="37"/>
      <c r="H24" s="36"/>
      <c r="I24" s="36"/>
      <c r="J24" s="36"/>
      <c r="K24" s="36"/>
      <c r="L24" s="36"/>
      <c r="M24" s="80"/>
      <c r="N24" s="85">
        <f t="shared" si="0"/>
        <v>0</v>
      </c>
      <c r="O24" s="9"/>
      <c r="P24" s="10"/>
    </row>
    <row r="25" spans="1:16" ht="19.5" customHeight="1" thickBot="1">
      <c r="A25" s="32" t="s">
        <v>132</v>
      </c>
      <c r="B25" s="163"/>
      <c r="C25" s="161"/>
      <c r="D25" s="8" t="s">
        <v>114</v>
      </c>
      <c r="E25" s="36"/>
      <c r="F25" s="36"/>
      <c r="G25" s="37"/>
      <c r="H25" s="36"/>
      <c r="I25" s="36"/>
      <c r="J25" s="36"/>
      <c r="K25" s="36"/>
      <c r="L25" s="36"/>
      <c r="M25" s="80"/>
      <c r="N25" s="85">
        <f t="shared" si="0"/>
        <v>0</v>
      </c>
      <c r="O25" s="9"/>
      <c r="P25" s="10"/>
    </row>
    <row r="26" spans="1:16" ht="19.5" customHeight="1" thickBot="1">
      <c r="A26" s="32" t="s">
        <v>133</v>
      </c>
      <c r="B26" s="162" t="s">
        <v>66</v>
      </c>
      <c r="C26" s="160" t="s">
        <v>67</v>
      </c>
      <c r="D26" s="8" t="s">
        <v>113</v>
      </c>
      <c r="E26" s="36"/>
      <c r="F26" s="36"/>
      <c r="G26" s="37"/>
      <c r="H26" s="36"/>
      <c r="I26" s="36"/>
      <c r="J26" s="36"/>
      <c r="K26" s="36"/>
      <c r="L26" s="36"/>
      <c r="M26" s="80"/>
      <c r="N26" s="85">
        <f t="shared" si="0"/>
        <v>0</v>
      </c>
      <c r="O26" s="9"/>
      <c r="P26" s="10"/>
    </row>
    <row r="27" spans="1:16" ht="19.5" customHeight="1" thickBot="1">
      <c r="A27" s="32" t="s">
        <v>134</v>
      </c>
      <c r="B27" s="163"/>
      <c r="C27" s="161"/>
      <c r="D27" s="8" t="s">
        <v>114</v>
      </c>
      <c r="E27" s="36"/>
      <c r="F27" s="36"/>
      <c r="G27" s="37"/>
      <c r="H27" s="36"/>
      <c r="I27" s="36"/>
      <c r="J27" s="36"/>
      <c r="K27" s="36"/>
      <c r="L27" s="36"/>
      <c r="M27" s="80"/>
      <c r="N27" s="85">
        <f t="shared" si="0"/>
        <v>0</v>
      </c>
      <c r="O27" s="9"/>
      <c r="P27" s="10"/>
    </row>
    <row r="28" spans="1:16" ht="19.5" customHeight="1" thickBot="1">
      <c r="A28" s="32" t="s">
        <v>135</v>
      </c>
      <c r="B28" s="162" t="s">
        <v>71</v>
      </c>
      <c r="C28" s="160" t="s">
        <v>72</v>
      </c>
      <c r="D28" s="8" t="s">
        <v>113</v>
      </c>
      <c r="E28" s="36"/>
      <c r="F28" s="36">
        <v>411</v>
      </c>
      <c r="G28" s="37"/>
      <c r="H28" s="36"/>
      <c r="I28" s="36"/>
      <c r="J28" s="36"/>
      <c r="K28" s="36"/>
      <c r="L28" s="36">
        <v>18607</v>
      </c>
      <c r="M28" s="80"/>
      <c r="N28" s="85">
        <f t="shared" si="0"/>
        <v>19018</v>
      </c>
      <c r="O28" s="9"/>
      <c r="P28" s="10"/>
    </row>
    <row r="29" spans="1:16" ht="19.5" customHeight="1" thickBot="1">
      <c r="A29" s="32" t="s">
        <v>136</v>
      </c>
      <c r="B29" s="163"/>
      <c r="C29" s="161"/>
      <c r="D29" s="8" t="s">
        <v>114</v>
      </c>
      <c r="E29" s="36"/>
      <c r="F29" s="154">
        <v>411</v>
      </c>
      <c r="G29" s="37"/>
      <c r="H29" s="36"/>
      <c r="I29" s="36"/>
      <c r="J29" s="36"/>
      <c r="K29" s="36"/>
      <c r="L29" s="36">
        <v>18607</v>
      </c>
      <c r="M29" s="80"/>
      <c r="N29" s="85">
        <f t="shared" si="0"/>
        <v>19018</v>
      </c>
      <c r="O29" s="9"/>
      <c r="P29" s="10"/>
    </row>
    <row r="30" spans="1:16" ht="19.5" customHeight="1" thickBot="1">
      <c r="A30" s="32" t="s">
        <v>137</v>
      </c>
      <c r="B30" s="162" t="s">
        <v>109</v>
      </c>
      <c r="C30" s="160" t="s">
        <v>110</v>
      </c>
      <c r="D30" s="8" t="s">
        <v>113</v>
      </c>
      <c r="E30" s="36"/>
      <c r="F30" s="154"/>
      <c r="G30" s="37"/>
      <c r="H30" s="36"/>
      <c r="I30" s="36"/>
      <c r="J30" s="36"/>
      <c r="K30" s="36"/>
      <c r="L30" s="36"/>
      <c r="M30" s="80"/>
      <c r="N30" s="85">
        <f t="shared" si="0"/>
        <v>0</v>
      </c>
      <c r="O30" s="9"/>
      <c r="P30" s="10"/>
    </row>
    <row r="31" spans="1:16" ht="19.5" customHeight="1" thickBot="1">
      <c r="A31" s="32" t="s">
        <v>138</v>
      </c>
      <c r="B31" s="163"/>
      <c r="C31" s="161"/>
      <c r="D31" s="8" t="s">
        <v>114</v>
      </c>
      <c r="E31" s="36"/>
      <c r="F31" s="154"/>
      <c r="G31" s="37"/>
      <c r="H31" s="36"/>
      <c r="I31" s="36"/>
      <c r="J31" s="36"/>
      <c r="K31" s="36"/>
      <c r="L31" s="36"/>
      <c r="M31" s="80"/>
      <c r="N31" s="85">
        <f t="shared" si="0"/>
        <v>0</v>
      </c>
      <c r="O31" s="9"/>
      <c r="P31" s="10"/>
    </row>
    <row r="32" spans="1:16" ht="19.5" customHeight="1" thickBot="1">
      <c r="A32" s="32" t="s">
        <v>139</v>
      </c>
      <c r="B32" s="162" t="s">
        <v>79</v>
      </c>
      <c r="C32" s="160" t="s">
        <v>80</v>
      </c>
      <c r="D32" s="8" t="s">
        <v>113</v>
      </c>
      <c r="E32" s="36"/>
      <c r="F32" s="36">
        <v>3719</v>
      </c>
      <c r="G32" s="37"/>
      <c r="H32" s="36"/>
      <c r="I32" s="36"/>
      <c r="J32" s="36"/>
      <c r="K32" s="36"/>
      <c r="L32" s="36"/>
      <c r="M32" s="80"/>
      <c r="N32" s="85">
        <f t="shared" si="0"/>
        <v>3719</v>
      </c>
      <c r="O32" s="9"/>
      <c r="P32" s="10"/>
    </row>
    <row r="33" spans="1:16" ht="19.5" customHeight="1" thickBot="1">
      <c r="A33" s="32" t="s">
        <v>140</v>
      </c>
      <c r="B33" s="163"/>
      <c r="C33" s="161"/>
      <c r="D33" s="8" t="s">
        <v>114</v>
      </c>
      <c r="E33" s="36"/>
      <c r="F33" s="36">
        <v>3719</v>
      </c>
      <c r="G33" s="37"/>
      <c r="H33" s="36"/>
      <c r="I33" s="36"/>
      <c r="J33" s="53"/>
      <c r="K33" s="36"/>
      <c r="L33" s="36"/>
      <c r="M33" s="80"/>
      <c r="N33" s="85">
        <f t="shared" si="0"/>
        <v>3719</v>
      </c>
      <c r="O33" s="9"/>
      <c r="P33" s="10"/>
    </row>
    <row r="34" spans="1:16" ht="19.5" customHeight="1" thickBot="1">
      <c r="A34" s="32" t="s">
        <v>40</v>
      </c>
      <c r="B34" s="162" t="s">
        <v>81</v>
      </c>
      <c r="C34" s="160" t="s">
        <v>82</v>
      </c>
      <c r="D34" s="8" t="s">
        <v>113</v>
      </c>
      <c r="E34" s="36"/>
      <c r="F34" s="36">
        <v>94</v>
      </c>
      <c r="G34" s="37"/>
      <c r="H34" s="36"/>
      <c r="I34" s="36"/>
      <c r="J34" s="36"/>
      <c r="K34" s="36"/>
      <c r="L34" s="36"/>
      <c r="M34" s="80"/>
      <c r="N34" s="85">
        <f t="shared" si="0"/>
        <v>94</v>
      </c>
      <c r="O34" s="9"/>
      <c r="P34" s="10"/>
    </row>
    <row r="35" spans="1:16" ht="19.5" customHeight="1" thickBot="1">
      <c r="A35" s="32" t="s">
        <v>141</v>
      </c>
      <c r="B35" s="163"/>
      <c r="C35" s="161"/>
      <c r="D35" s="8" t="s">
        <v>114</v>
      </c>
      <c r="E35" s="36"/>
      <c r="F35" s="36">
        <v>94</v>
      </c>
      <c r="G35" s="37"/>
      <c r="H35" s="36"/>
      <c r="I35" s="36"/>
      <c r="J35" s="36"/>
      <c r="K35" s="36"/>
      <c r="L35" s="36"/>
      <c r="M35" s="80"/>
      <c r="N35" s="85">
        <f t="shared" si="0"/>
        <v>94</v>
      </c>
      <c r="O35" s="9"/>
      <c r="P35" s="10"/>
    </row>
    <row r="36" spans="1:16" ht="19.5" customHeight="1" thickBot="1">
      <c r="A36" s="32" t="s">
        <v>142</v>
      </c>
      <c r="B36" s="162" t="s">
        <v>62</v>
      </c>
      <c r="C36" s="160" t="s">
        <v>63</v>
      </c>
      <c r="D36" s="8" t="s">
        <v>113</v>
      </c>
      <c r="E36" s="36"/>
      <c r="F36" s="36"/>
      <c r="G36" s="37"/>
      <c r="H36" s="36"/>
      <c r="I36" s="36">
        <v>667</v>
      </c>
      <c r="J36" s="36"/>
      <c r="K36" s="36"/>
      <c r="L36" s="36"/>
      <c r="M36" s="80"/>
      <c r="N36" s="85">
        <f t="shared" si="0"/>
        <v>667</v>
      </c>
      <c r="O36" s="9"/>
      <c r="P36" s="10"/>
    </row>
    <row r="37" spans="1:16" ht="19.5" customHeight="1" thickBot="1">
      <c r="A37" s="33" t="s">
        <v>143</v>
      </c>
      <c r="B37" s="173"/>
      <c r="C37" s="172"/>
      <c r="D37" s="94" t="s">
        <v>114</v>
      </c>
      <c r="E37" s="95"/>
      <c r="F37" s="95"/>
      <c r="G37" s="96"/>
      <c r="H37" s="95"/>
      <c r="I37" s="95">
        <v>667</v>
      </c>
      <c r="J37" s="95"/>
      <c r="K37" s="95"/>
      <c r="L37" s="95"/>
      <c r="M37" s="97"/>
      <c r="N37" s="85">
        <f t="shared" si="0"/>
        <v>667</v>
      </c>
      <c r="O37" s="9"/>
      <c r="P37" s="10"/>
    </row>
    <row r="38" spans="1:16" ht="19.5" customHeight="1">
      <c r="A38" s="15"/>
      <c r="B38" s="60"/>
      <c r="C38" s="61"/>
      <c r="D38" s="61"/>
      <c r="E38" s="62"/>
      <c r="F38" s="62"/>
      <c r="G38" s="63"/>
      <c r="H38" s="62"/>
      <c r="I38" s="62"/>
      <c r="J38" s="62"/>
      <c r="K38" s="62"/>
      <c r="L38" s="62"/>
      <c r="M38" s="62"/>
      <c r="N38" s="64"/>
      <c r="O38" s="9"/>
      <c r="P38" s="10"/>
    </row>
    <row r="39" spans="1:16" ht="19.5" customHeight="1">
      <c r="A39" s="15"/>
      <c r="B39" s="60"/>
      <c r="C39" s="61"/>
      <c r="D39" s="61"/>
      <c r="E39" s="62"/>
      <c r="F39" s="62"/>
      <c r="G39" s="63"/>
      <c r="H39" t="s">
        <v>22</v>
      </c>
      <c r="I39" t="s">
        <v>23</v>
      </c>
      <c r="K39" s="155" t="s">
        <v>24</v>
      </c>
      <c r="L39" s="155"/>
      <c r="M39" s="62" t="s">
        <v>25</v>
      </c>
      <c r="N39" s="64"/>
      <c r="O39" s="62"/>
      <c r="P39" s="10"/>
    </row>
    <row r="40" spans="1:16" ht="19.5" customHeight="1" thickBot="1">
      <c r="A40" s="165" t="s">
        <v>178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</row>
    <row r="41" spans="1:16" ht="178.5" customHeight="1" thickBot="1">
      <c r="A41" s="43"/>
      <c r="B41" s="44" t="s">
        <v>47</v>
      </c>
      <c r="C41" s="45" t="s">
        <v>48</v>
      </c>
      <c r="D41" s="45"/>
      <c r="E41" s="46" t="s">
        <v>49</v>
      </c>
      <c r="F41" s="46" t="s">
        <v>50</v>
      </c>
      <c r="G41" s="47" t="s">
        <v>51</v>
      </c>
      <c r="H41" s="47" t="s">
        <v>6</v>
      </c>
      <c r="I41" s="48" t="s">
        <v>52</v>
      </c>
      <c r="J41" s="46" t="s">
        <v>53</v>
      </c>
      <c r="K41" s="46" t="s">
        <v>54</v>
      </c>
      <c r="L41" s="48" t="s">
        <v>55</v>
      </c>
      <c r="M41" s="46" t="s">
        <v>7</v>
      </c>
      <c r="N41" s="49" t="s">
        <v>0</v>
      </c>
      <c r="O41" s="3"/>
      <c r="P41" s="4"/>
    </row>
    <row r="42" spans="1:16" ht="15.75" customHeight="1" thickBot="1">
      <c r="A42" s="55"/>
      <c r="B42" s="56" t="s">
        <v>10</v>
      </c>
      <c r="C42" s="56" t="s">
        <v>11</v>
      </c>
      <c r="D42" s="56" t="s">
        <v>12</v>
      </c>
      <c r="E42" s="56" t="s">
        <v>13</v>
      </c>
      <c r="F42" s="56" t="s">
        <v>14</v>
      </c>
      <c r="G42" s="56" t="s">
        <v>15</v>
      </c>
      <c r="H42" s="56" t="s">
        <v>16</v>
      </c>
      <c r="I42" s="56" t="s">
        <v>17</v>
      </c>
      <c r="J42" s="56" t="s">
        <v>18</v>
      </c>
      <c r="K42" s="56" t="s">
        <v>19</v>
      </c>
      <c r="L42" s="56" t="s">
        <v>20</v>
      </c>
      <c r="M42" s="56" t="s">
        <v>21</v>
      </c>
      <c r="N42" s="57" t="s">
        <v>36</v>
      </c>
      <c r="O42" s="3"/>
      <c r="P42" s="4"/>
    </row>
    <row r="43" spans="1:16" ht="19.5" customHeight="1" thickBot="1">
      <c r="A43" s="67" t="s">
        <v>144</v>
      </c>
      <c r="B43" s="151" t="s">
        <v>102</v>
      </c>
      <c r="C43" s="152" t="s">
        <v>103</v>
      </c>
      <c r="D43" s="34" t="s">
        <v>113</v>
      </c>
      <c r="E43" s="68"/>
      <c r="F43" s="68"/>
      <c r="G43" s="69"/>
      <c r="H43" s="68"/>
      <c r="I43" s="68"/>
      <c r="J43" s="68"/>
      <c r="K43" s="68"/>
      <c r="L43" s="68"/>
      <c r="M43" s="79"/>
      <c r="N43" s="85">
        <f t="shared" si="0"/>
        <v>0</v>
      </c>
      <c r="O43" s="9"/>
      <c r="P43" s="10"/>
    </row>
    <row r="44" spans="1:16" ht="19.5" customHeight="1" thickBot="1">
      <c r="A44" s="32" t="s">
        <v>145</v>
      </c>
      <c r="B44" s="51"/>
      <c r="C44" s="52"/>
      <c r="D44" s="11" t="s">
        <v>114</v>
      </c>
      <c r="E44" s="36"/>
      <c r="F44" s="36"/>
      <c r="G44" s="37"/>
      <c r="H44" s="36"/>
      <c r="I44" s="36"/>
      <c r="J44" s="36"/>
      <c r="K44" s="36"/>
      <c r="L44" s="36"/>
      <c r="M44" s="80"/>
      <c r="N44" s="85">
        <f t="shared" si="0"/>
        <v>0</v>
      </c>
      <c r="O44" s="9"/>
      <c r="P44" s="10"/>
    </row>
    <row r="45" spans="1:16" ht="19.5" customHeight="1" thickBot="1">
      <c r="A45" s="32" t="s">
        <v>146</v>
      </c>
      <c r="B45" s="153" t="s">
        <v>104</v>
      </c>
      <c r="C45" s="26" t="s">
        <v>105</v>
      </c>
      <c r="D45" s="11" t="s">
        <v>113</v>
      </c>
      <c r="E45" s="36"/>
      <c r="F45" s="36">
        <v>825</v>
      </c>
      <c r="G45" s="37"/>
      <c r="H45" s="36"/>
      <c r="I45" s="36"/>
      <c r="J45" s="36"/>
      <c r="K45" s="36"/>
      <c r="L45" s="36"/>
      <c r="M45" s="80"/>
      <c r="N45" s="85">
        <f t="shared" si="0"/>
        <v>825</v>
      </c>
      <c r="O45" s="9"/>
      <c r="P45" s="10"/>
    </row>
    <row r="46" spans="1:16" ht="19.5" customHeight="1" thickBot="1">
      <c r="A46" s="32" t="s">
        <v>147</v>
      </c>
      <c r="B46" s="51"/>
      <c r="C46" s="52"/>
      <c r="D46" s="11" t="s">
        <v>114</v>
      </c>
      <c r="E46" s="36"/>
      <c r="F46" s="36">
        <v>825</v>
      </c>
      <c r="G46" s="37"/>
      <c r="H46" s="36"/>
      <c r="I46" s="36"/>
      <c r="J46" s="36"/>
      <c r="K46" s="36"/>
      <c r="L46" s="36"/>
      <c r="M46" s="80"/>
      <c r="N46" s="85">
        <f t="shared" si="0"/>
        <v>825</v>
      </c>
      <c r="O46" s="9"/>
      <c r="P46" s="10"/>
    </row>
    <row r="47" spans="1:16" ht="19.5" customHeight="1" thickBot="1">
      <c r="A47" s="32" t="s">
        <v>148</v>
      </c>
      <c r="B47" s="153" t="s">
        <v>92</v>
      </c>
      <c r="C47" s="167" t="s">
        <v>93</v>
      </c>
      <c r="D47" s="11" t="s">
        <v>113</v>
      </c>
      <c r="E47" s="38"/>
      <c r="F47" s="38"/>
      <c r="G47" s="39"/>
      <c r="H47" s="39"/>
      <c r="I47" s="38"/>
      <c r="J47" s="38"/>
      <c r="K47" s="38"/>
      <c r="L47" s="38"/>
      <c r="M47" s="81"/>
      <c r="N47" s="85">
        <f t="shared" si="0"/>
        <v>0</v>
      </c>
      <c r="O47" s="6"/>
      <c r="P47" s="7"/>
    </row>
    <row r="48" spans="1:16" ht="19.5" customHeight="1" thickBot="1">
      <c r="A48" s="32" t="s">
        <v>149</v>
      </c>
      <c r="B48" s="51"/>
      <c r="C48" s="168"/>
      <c r="D48" s="11" t="s">
        <v>114</v>
      </c>
      <c r="E48" s="38"/>
      <c r="F48" s="38"/>
      <c r="G48" s="39"/>
      <c r="H48" s="39"/>
      <c r="I48" s="38"/>
      <c r="J48" s="38"/>
      <c r="K48" s="38"/>
      <c r="L48" s="38"/>
      <c r="M48" s="81"/>
      <c r="N48" s="85">
        <f t="shared" si="0"/>
        <v>0</v>
      </c>
      <c r="O48" s="6"/>
      <c r="P48" s="7"/>
    </row>
    <row r="49" spans="1:16" ht="19.5" customHeight="1" thickBot="1">
      <c r="A49" s="32" t="s">
        <v>150</v>
      </c>
      <c r="B49" s="31" t="s">
        <v>64</v>
      </c>
      <c r="C49" s="28" t="s">
        <v>45</v>
      </c>
      <c r="D49" s="8" t="s">
        <v>113</v>
      </c>
      <c r="E49" s="38"/>
      <c r="F49" s="38"/>
      <c r="G49" s="39"/>
      <c r="H49" s="39"/>
      <c r="I49" s="71">
        <v>2744</v>
      </c>
      <c r="J49" s="38"/>
      <c r="K49" s="38"/>
      <c r="L49" s="38"/>
      <c r="M49" s="81"/>
      <c r="N49" s="85">
        <f t="shared" si="0"/>
        <v>2744</v>
      </c>
      <c r="O49" s="6"/>
      <c r="P49" s="7"/>
    </row>
    <row r="50" spans="1:16" ht="19.5" customHeight="1" thickBot="1">
      <c r="A50" s="32" t="s">
        <v>151</v>
      </c>
      <c r="B50" s="58"/>
      <c r="C50" s="59"/>
      <c r="D50" s="8" t="s">
        <v>114</v>
      </c>
      <c r="E50" s="38"/>
      <c r="F50" s="38"/>
      <c r="G50" s="39"/>
      <c r="H50" s="39"/>
      <c r="I50" s="38">
        <v>2744</v>
      </c>
      <c r="J50" s="38"/>
      <c r="K50" s="38"/>
      <c r="L50" s="38"/>
      <c r="M50" s="81"/>
      <c r="N50" s="85">
        <f t="shared" si="0"/>
        <v>2744</v>
      </c>
      <c r="O50" s="6"/>
      <c r="P50" s="7"/>
    </row>
    <row r="51" spans="1:16" ht="19.5" customHeight="1" thickBot="1">
      <c r="A51" s="32" t="s">
        <v>152</v>
      </c>
      <c r="B51" s="31" t="s">
        <v>87</v>
      </c>
      <c r="C51" s="26" t="s">
        <v>88</v>
      </c>
      <c r="D51" s="11" t="s">
        <v>113</v>
      </c>
      <c r="E51" s="38"/>
      <c r="F51" s="38"/>
      <c r="G51" s="39"/>
      <c r="H51" s="39"/>
      <c r="I51" s="38"/>
      <c r="J51" s="38"/>
      <c r="K51" s="38"/>
      <c r="L51" s="38"/>
      <c r="M51" s="81"/>
      <c r="N51" s="85">
        <f t="shared" si="0"/>
        <v>0</v>
      </c>
      <c r="O51" s="6"/>
      <c r="P51" s="7"/>
    </row>
    <row r="52" spans="1:16" ht="19.5" customHeight="1" thickBot="1">
      <c r="A52" s="32" t="s">
        <v>153</v>
      </c>
      <c r="B52" s="58"/>
      <c r="C52" s="52"/>
      <c r="D52" s="11" t="s">
        <v>114</v>
      </c>
      <c r="E52" s="38"/>
      <c r="F52" s="38"/>
      <c r="G52" s="39"/>
      <c r="H52" s="39"/>
      <c r="I52" s="38"/>
      <c r="J52" s="38"/>
      <c r="K52" s="38"/>
      <c r="L52" s="38"/>
      <c r="M52" s="81"/>
      <c r="N52" s="85">
        <f t="shared" si="0"/>
        <v>0</v>
      </c>
      <c r="O52" s="6"/>
      <c r="P52" s="7"/>
    </row>
    <row r="53" spans="1:16" ht="19.5" customHeight="1" thickBot="1">
      <c r="A53" s="32" t="s">
        <v>154</v>
      </c>
      <c r="B53" s="153" t="s">
        <v>94</v>
      </c>
      <c r="C53" s="26" t="s">
        <v>95</v>
      </c>
      <c r="D53" s="11" t="s">
        <v>113</v>
      </c>
      <c r="E53" s="38"/>
      <c r="F53" s="38"/>
      <c r="G53" s="39"/>
      <c r="H53" s="39"/>
      <c r="I53" s="38"/>
      <c r="J53" s="38"/>
      <c r="K53" s="38"/>
      <c r="L53" s="38"/>
      <c r="M53" s="81"/>
      <c r="N53" s="85">
        <f t="shared" si="0"/>
        <v>0</v>
      </c>
      <c r="O53" s="6"/>
      <c r="P53" s="7"/>
    </row>
    <row r="54" spans="1:16" ht="19.5" customHeight="1" thickBot="1">
      <c r="A54" s="32" t="s">
        <v>155</v>
      </c>
      <c r="B54" s="51"/>
      <c r="C54" s="52"/>
      <c r="D54" s="11" t="s">
        <v>114</v>
      </c>
      <c r="E54" s="38"/>
      <c r="F54" s="38"/>
      <c r="G54" s="39"/>
      <c r="H54" s="39"/>
      <c r="I54" s="38"/>
      <c r="J54" s="38"/>
      <c r="K54" s="38"/>
      <c r="L54" s="38"/>
      <c r="M54" s="81"/>
      <c r="N54" s="85">
        <f t="shared" si="0"/>
        <v>0</v>
      </c>
      <c r="O54" s="6"/>
      <c r="P54" s="7"/>
    </row>
    <row r="55" spans="1:16" ht="19.5" customHeight="1" thickBot="1">
      <c r="A55" s="32" t="s">
        <v>156</v>
      </c>
      <c r="B55" s="153" t="s">
        <v>90</v>
      </c>
      <c r="C55" s="26" t="s">
        <v>91</v>
      </c>
      <c r="D55" s="11" t="s">
        <v>113</v>
      </c>
      <c r="E55" s="38"/>
      <c r="F55" s="38"/>
      <c r="G55" s="39"/>
      <c r="H55" s="39"/>
      <c r="I55" s="38"/>
      <c r="J55" s="38"/>
      <c r="K55" s="38"/>
      <c r="L55" s="38"/>
      <c r="M55" s="81"/>
      <c r="N55" s="85">
        <f t="shared" si="0"/>
        <v>0</v>
      </c>
      <c r="O55" s="6"/>
      <c r="P55" s="7"/>
    </row>
    <row r="56" spans="1:16" ht="19.5" customHeight="1" thickBot="1">
      <c r="A56" s="32" t="s">
        <v>157</v>
      </c>
      <c r="B56" s="51"/>
      <c r="C56" s="52"/>
      <c r="D56" s="11" t="s">
        <v>114</v>
      </c>
      <c r="E56" s="38"/>
      <c r="F56" s="38"/>
      <c r="G56" s="39"/>
      <c r="H56" s="39"/>
      <c r="I56" s="38"/>
      <c r="J56" s="38"/>
      <c r="K56" s="38"/>
      <c r="L56" s="38"/>
      <c r="M56" s="81"/>
      <c r="N56" s="85">
        <f t="shared" si="0"/>
        <v>0</v>
      </c>
      <c r="O56" s="6"/>
      <c r="P56" s="7"/>
    </row>
    <row r="57" spans="1:16" ht="19.5" customHeight="1" thickBot="1">
      <c r="A57" s="32" t="s">
        <v>158</v>
      </c>
      <c r="B57" s="31" t="s">
        <v>83</v>
      </c>
      <c r="C57" s="28" t="s">
        <v>84</v>
      </c>
      <c r="D57" s="8" t="s">
        <v>113</v>
      </c>
      <c r="E57" s="38"/>
      <c r="F57" s="38"/>
      <c r="G57" s="39"/>
      <c r="H57" s="39"/>
      <c r="I57" s="38"/>
      <c r="J57" s="38"/>
      <c r="K57" s="38"/>
      <c r="L57" s="38"/>
      <c r="M57" s="81"/>
      <c r="N57" s="85">
        <f t="shared" si="0"/>
        <v>0</v>
      </c>
      <c r="O57" s="6"/>
      <c r="P57" s="7"/>
    </row>
    <row r="58" spans="1:16" ht="19.5" customHeight="1" thickBot="1">
      <c r="A58" s="32" t="s">
        <v>159</v>
      </c>
      <c r="B58" s="58"/>
      <c r="C58" s="59"/>
      <c r="D58" s="8" t="s">
        <v>114</v>
      </c>
      <c r="E58" s="38"/>
      <c r="F58" s="38"/>
      <c r="G58" s="39"/>
      <c r="H58" s="39"/>
      <c r="I58" s="38"/>
      <c r="J58" s="38"/>
      <c r="K58" s="38"/>
      <c r="L58" s="38"/>
      <c r="M58" s="81"/>
      <c r="N58" s="85">
        <f t="shared" si="0"/>
        <v>0</v>
      </c>
      <c r="O58" s="6"/>
      <c r="P58" s="7"/>
    </row>
    <row r="59" spans="1:16" ht="19.5" customHeight="1" thickBot="1">
      <c r="A59" s="32" t="s">
        <v>160</v>
      </c>
      <c r="B59" s="31" t="s">
        <v>85</v>
      </c>
      <c r="C59" s="28" t="s">
        <v>86</v>
      </c>
      <c r="D59" s="8" t="s">
        <v>113</v>
      </c>
      <c r="E59" s="38"/>
      <c r="F59" s="38"/>
      <c r="G59" s="39"/>
      <c r="H59" s="39"/>
      <c r="I59" s="38"/>
      <c r="J59" s="38"/>
      <c r="K59" s="38"/>
      <c r="L59" s="38"/>
      <c r="M59" s="81"/>
      <c r="N59" s="85">
        <f t="shared" si="0"/>
        <v>0</v>
      </c>
      <c r="O59" s="6"/>
      <c r="P59" s="7"/>
    </row>
    <row r="60" spans="1:16" ht="19.5" customHeight="1" thickBot="1">
      <c r="A60" s="32" t="s">
        <v>161</v>
      </c>
      <c r="B60" s="58"/>
      <c r="C60" s="59"/>
      <c r="D60" s="8" t="s">
        <v>114</v>
      </c>
      <c r="E60" s="38"/>
      <c r="F60" s="38"/>
      <c r="G60" s="39"/>
      <c r="H60" s="39"/>
      <c r="I60" s="38"/>
      <c r="J60" s="38"/>
      <c r="K60" s="38"/>
      <c r="L60" s="38"/>
      <c r="M60" s="81"/>
      <c r="N60" s="85">
        <f t="shared" si="0"/>
        <v>0</v>
      </c>
      <c r="O60" s="6"/>
      <c r="P60" s="7"/>
    </row>
    <row r="61" spans="1:16" ht="19.5" customHeight="1" thickBot="1">
      <c r="A61" s="32" t="s">
        <v>162</v>
      </c>
      <c r="B61" s="153" t="s">
        <v>96</v>
      </c>
      <c r="C61" s="26" t="s">
        <v>4</v>
      </c>
      <c r="D61" s="11" t="s">
        <v>113</v>
      </c>
      <c r="E61" s="38"/>
      <c r="F61" s="38"/>
      <c r="G61" s="39"/>
      <c r="H61" s="39"/>
      <c r="I61" s="38">
        <v>2086</v>
      </c>
      <c r="J61" s="38"/>
      <c r="K61" s="38"/>
      <c r="L61" s="38"/>
      <c r="M61" s="81"/>
      <c r="N61" s="85">
        <f t="shared" si="0"/>
        <v>2086</v>
      </c>
      <c r="O61" s="6"/>
      <c r="P61" s="7"/>
    </row>
    <row r="62" spans="1:16" ht="19.5" customHeight="1" thickBot="1">
      <c r="A62" s="32" t="s">
        <v>163</v>
      </c>
      <c r="B62" s="51"/>
      <c r="C62" s="52"/>
      <c r="D62" s="11" t="s">
        <v>114</v>
      </c>
      <c r="E62" s="38"/>
      <c r="F62" s="38"/>
      <c r="G62" s="39"/>
      <c r="H62" s="39"/>
      <c r="I62" s="38">
        <v>2086</v>
      </c>
      <c r="J62" s="38"/>
      <c r="K62" s="38"/>
      <c r="L62" s="38"/>
      <c r="M62" s="81"/>
      <c r="N62" s="85">
        <f t="shared" si="0"/>
        <v>2086</v>
      </c>
      <c r="O62" s="6"/>
      <c r="P62" s="7"/>
    </row>
    <row r="63" spans="1:16" ht="19.5" customHeight="1" thickBot="1">
      <c r="A63" s="32" t="s">
        <v>164</v>
      </c>
      <c r="B63" s="153" t="s">
        <v>89</v>
      </c>
      <c r="C63" s="26" t="s">
        <v>112</v>
      </c>
      <c r="D63" s="11" t="s">
        <v>113</v>
      </c>
      <c r="E63" s="38"/>
      <c r="F63" s="38"/>
      <c r="G63" s="39"/>
      <c r="H63" s="39"/>
      <c r="I63" s="38"/>
      <c r="J63" s="38"/>
      <c r="K63" s="38"/>
      <c r="L63" s="38"/>
      <c r="M63" s="81"/>
      <c r="N63" s="85">
        <f t="shared" si="0"/>
        <v>0</v>
      </c>
      <c r="O63" s="6"/>
      <c r="P63" s="7"/>
    </row>
    <row r="64" spans="1:16" ht="19.5" customHeight="1" thickBot="1">
      <c r="A64" s="32" t="s">
        <v>165</v>
      </c>
      <c r="B64" s="51"/>
      <c r="C64" s="52"/>
      <c r="D64" s="11" t="s">
        <v>114</v>
      </c>
      <c r="E64" s="38"/>
      <c r="F64" s="38"/>
      <c r="G64" s="39"/>
      <c r="H64" s="39"/>
      <c r="I64" s="38"/>
      <c r="J64" s="38"/>
      <c r="K64" s="38"/>
      <c r="L64" s="38"/>
      <c r="M64" s="81"/>
      <c r="N64" s="85">
        <f t="shared" si="0"/>
        <v>0</v>
      </c>
      <c r="O64" s="6"/>
      <c r="P64" s="7"/>
    </row>
    <row r="65" spans="1:16" ht="19.5" customHeight="1" thickBot="1">
      <c r="A65" s="32" t="s">
        <v>166</v>
      </c>
      <c r="B65" s="153" t="s">
        <v>39</v>
      </c>
      <c r="C65" s="26" t="s">
        <v>97</v>
      </c>
      <c r="D65" s="11" t="s">
        <v>113</v>
      </c>
      <c r="E65" s="38"/>
      <c r="F65" s="38"/>
      <c r="G65" s="39"/>
      <c r="H65" s="39"/>
      <c r="I65" s="38"/>
      <c r="J65" s="38"/>
      <c r="K65" s="38"/>
      <c r="L65" s="38"/>
      <c r="M65" s="81"/>
      <c r="N65" s="85">
        <f t="shared" si="0"/>
        <v>0</v>
      </c>
      <c r="O65" s="6"/>
      <c r="P65" s="7"/>
    </row>
    <row r="66" spans="1:16" ht="19.5" customHeight="1" thickBot="1">
      <c r="A66" s="33" t="s">
        <v>167</v>
      </c>
      <c r="B66" s="41"/>
      <c r="C66" s="42"/>
      <c r="D66" s="26" t="s">
        <v>114</v>
      </c>
      <c r="E66" s="70"/>
      <c r="F66" s="71"/>
      <c r="G66" s="72"/>
      <c r="H66" s="72"/>
      <c r="I66" s="71"/>
      <c r="J66" s="71"/>
      <c r="K66" s="71"/>
      <c r="L66" s="71"/>
      <c r="M66" s="82"/>
      <c r="N66" s="85">
        <f t="shared" si="0"/>
        <v>0</v>
      </c>
      <c r="O66" s="6"/>
      <c r="P66" s="7"/>
    </row>
    <row r="67" spans="1:16" s="12" customFormat="1" ht="19.5" customHeight="1" thickBot="1">
      <c r="A67" s="150" t="s">
        <v>168</v>
      </c>
      <c r="B67" s="148"/>
      <c r="C67" s="66" t="s">
        <v>8</v>
      </c>
      <c r="D67" s="73" t="s">
        <v>113</v>
      </c>
      <c r="E67" s="74">
        <f aca="true" t="shared" si="1" ref="E67:N67">SUM(E6+E8+E10+E12+E14+E16+E18+E20+E22+E24+E26+E28+E30+E32+E34+E36+E43+E45+E47+E49+E51+E53+E55+E57+E59+E61+E63+E65)</f>
        <v>85916</v>
      </c>
      <c r="F67" s="74">
        <f t="shared" si="1"/>
        <v>11818</v>
      </c>
      <c r="G67" s="74">
        <f t="shared" si="1"/>
        <v>0</v>
      </c>
      <c r="H67" s="74">
        <f t="shared" si="1"/>
        <v>29840</v>
      </c>
      <c r="I67" s="74">
        <f t="shared" si="1"/>
        <v>14412</v>
      </c>
      <c r="J67" s="74">
        <f t="shared" si="1"/>
        <v>5616</v>
      </c>
      <c r="K67" s="74">
        <f t="shared" si="1"/>
        <v>0</v>
      </c>
      <c r="L67" s="74">
        <f t="shared" si="1"/>
        <v>23143</v>
      </c>
      <c r="M67" s="83">
        <f t="shared" si="1"/>
        <v>29753</v>
      </c>
      <c r="N67" s="74">
        <f t="shared" si="1"/>
        <v>200498</v>
      </c>
      <c r="O67" s="77"/>
      <c r="P67" s="78"/>
    </row>
    <row r="68" spans="1:16" ht="19.5" customHeight="1" thickBot="1">
      <c r="A68" s="149" t="s">
        <v>169</v>
      </c>
      <c r="B68" s="30"/>
      <c r="C68" s="29"/>
      <c r="D68" s="75" t="s">
        <v>114</v>
      </c>
      <c r="E68" s="76">
        <f aca="true" t="shared" si="2" ref="E68:N68">SUM(E7+E9+E11+E13+E15+E17+E19+E21+E23+E25+E27+E29+E31+E33+E35+E37+E44+E46+E48+E50+E52+E54+E56+E58+E60+E62+E64+E66)</f>
        <v>89655</v>
      </c>
      <c r="F68" s="76">
        <f t="shared" si="2"/>
        <v>19468</v>
      </c>
      <c r="G68" s="76">
        <f t="shared" si="2"/>
        <v>20000</v>
      </c>
      <c r="H68" s="76">
        <f t="shared" si="2"/>
        <v>29840</v>
      </c>
      <c r="I68" s="76">
        <f t="shared" si="2"/>
        <v>14412</v>
      </c>
      <c r="J68" s="76">
        <f t="shared" si="2"/>
        <v>6769</v>
      </c>
      <c r="K68" s="76">
        <f t="shared" si="2"/>
        <v>0</v>
      </c>
      <c r="L68" s="76">
        <f t="shared" si="2"/>
        <v>18607</v>
      </c>
      <c r="M68" s="84">
        <f t="shared" si="2"/>
        <v>26984</v>
      </c>
      <c r="N68" s="76">
        <f t="shared" si="2"/>
        <v>225735</v>
      </c>
      <c r="O68" s="6"/>
      <c r="P68" s="7"/>
    </row>
    <row r="71" spans="8:12" ht="15">
      <c r="H71" t="s">
        <v>22</v>
      </c>
      <c r="K71" s="155" t="s">
        <v>24</v>
      </c>
      <c r="L71" s="155"/>
    </row>
    <row r="72" spans="8:12" ht="15">
      <c r="H72" t="s">
        <v>23</v>
      </c>
      <c r="K72" s="155" t="s">
        <v>25</v>
      </c>
      <c r="L72" s="155"/>
    </row>
  </sheetData>
  <sheetProtection/>
  <mergeCells count="40">
    <mergeCell ref="A40:P40"/>
    <mergeCell ref="A1:P1"/>
    <mergeCell ref="G3:I3"/>
    <mergeCell ref="K71:L71"/>
    <mergeCell ref="C47:C48"/>
    <mergeCell ref="B6:B7"/>
    <mergeCell ref="C6:C7"/>
    <mergeCell ref="C36:C37"/>
    <mergeCell ref="B36:B37"/>
    <mergeCell ref="C34:C35"/>
    <mergeCell ref="B34:B35"/>
    <mergeCell ref="C32:C33"/>
    <mergeCell ref="B32:B33"/>
    <mergeCell ref="K72:L72"/>
    <mergeCell ref="C2:M2"/>
    <mergeCell ref="C26:C27"/>
    <mergeCell ref="B26:B27"/>
    <mergeCell ref="C24:C25"/>
    <mergeCell ref="B24:B25"/>
    <mergeCell ref="C30:C31"/>
    <mergeCell ref="B30:B31"/>
    <mergeCell ref="B28:B29"/>
    <mergeCell ref="C18:C19"/>
    <mergeCell ref="B18:B19"/>
    <mergeCell ref="C16:C17"/>
    <mergeCell ref="B16:B17"/>
    <mergeCell ref="C22:C23"/>
    <mergeCell ref="B22:B23"/>
    <mergeCell ref="C20:C21"/>
    <mergeCell ref="B20:B21"/>
    <mergeCell ref="K39:L39"/>
    <mergeCell ref="C10:C11"/>
    <mergeCell ref="B10:B11"/>
    <mergeCell ref="C8:C9"/>
    <mergeCell ref="B8:B9"/>
    <mergeCell ref="C14:C15"/>
    <mergeCell ref="B14:B15"/>
    <mergeCell ref="C12:C13"/>
    <mergeCell ref="B12:B13"/>
    <mergeCell ref="C28:C29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5" r:id="rId1"/>
  <rowBreaks count="1" manualBreakCount="1">
    <brk id="3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PageLayoutView="0" workbookViewId="0" topLeftCell="A1">
      <selection activeCell="A40" sqref="A40:R40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1.140625" style="0" customWidth="1"/>
    <col min="5" max="5" width="10.7109375" style="0" bestFit="1" customWidth="1"/>
    <col min="6" max="6" width="9.7109375" style="0" bestFit="1" customWidth="1"/>
    <col min="7" max="7" width="10.7109375" style="0" bestFit="1" customWidth="1"/>
    <col min="8" max="8" width="11.7109375" style="0" bestFit="1" customWidth="1"/>
    <col min="9" max="9" width="10.7109375" style="0" customWidth="1"/>
    <col min="10" max="10" width="10.7109375" style="0" bestFit="1" customWidth="1"/>
    <col min="11" max="11" width="9.7109375" style="0" bestFit="1" customWidth="1"/>
    <col min="12" max="12" width="8.7109375" style="0" customWidth="1"/>
    <col min="13" max="14" width="9.421875" style="0" bestFit="1" customWidth="1"/>
    <col min="15" max="15" width="10.57421875" style="0" customWidth="1"/>
    <col min="16" max="17" width="10.7109375" style="0" bestFit="1" customWidth="1"/>
    <col min="18" max="18" width="11.8515625" style="0" customWidth="1"/>
  </cols>
  <sheetData>
    <row r="1" spans="1:18" ht="15">
      <c r="A1" s="177" t="s">
        <v>179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18" ht="18.75">
      <c r="A2" s="1"/>
      <c r="B2" s="14"/>
      <c r="C2" s="178" t="s">
        <v>173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45" t="s">
        <v>176</v>
      </c>
    </row>
    <row r="3" spans="1:18" ht="18.75" thickBot="1">
      <c r="A3" s="1"/>
      <c r="B3" s="179" t="s">
        <v>174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5" t="s">
        <v>9</v>
      </c>
    </row>
    <row r="4" spans="1:18" ht="178.5" customHeight="1" thickBot="1">
      <c r="A4" s="88"/>
      <c r="B4" s="89" t="s">
        <v>47</v>
      </c>
      <c r="C4" s="45" t="s">
        <v>48</v>
      </c>
      <c r="D4" s="45"/>
      <c r="E4" s="46" t="s">
        <v>26</v>
      </c>
      <c r="F4" s="46" t="s">
        <v>27</v>
      </c>
      <c r="G4" s="47" t="s">
        <v>28</v>
      </c>
      <c r="H4" s="47" t="s">
        <v>56</v>
      </c>
      <c r="I4" s="46" t="s">
        <v>57</v>
      </c>
      <c r="J4" s="46" t="s">
        <v>58</v>
      </c>
      <c r="K4" s="46" t="s">
        <v>59</v>
      </c>
      <c r="L4" s="46" t="s">
        <v>29</v>
      </c>
      <c r="M4" s="46" t="s">
        <v>30</v>
      </c>
      <c r="N4" s="48" t="s">
        <v>31</v>
      </c>
      <c r="O4" s="46" t="s">
        <v>32</v>
      </c>
      <c r="P4" s="46" t="s">
        <v>33</v>
      </c>
      <c r="Q4" s="90" t="s">
        <v>34</v>
      </c>
      <c r="R4" s="49" t="s">
        <v>35</v>
      </c>
    </row>
    <row r="5" spans="1:18" ht="15.75" thickBot="1">
      <c r="A5" s="91"/>
      <c r="B5" s="92" t="s">
        <v>10</v>
      </c>
      <c r="C5" s="56" t="s">
        <v>11</v>
      </c>
      <c r="D5" s="56" t="s">
        <v>12</v>
      </c>
      <c r="E5" s="56" t="s">
        <v>13</v>
      </c>
      <c r="F5" s="56" t="s">
        <v>14</v>
      </c>
      <c r="G5" s="93" t="s">
        <v>15</v>
      </c>
      <c r="H5" s="56" t="s">
        <v>16</v>
      </c>
      <c r="I5" s="56" t="s">
        <v>17</v>
      </c>
      <c r="J5" s="56" t="s">
        <v>18</v>
      </c>
      <c r="K5" s="56" t="s">
        <v>19</v>
      </c>
      <c r="L5" s="56" t="s">
        <v>20</v>
      </c>
      <c r="M5" s="56" t="s">
        <v>21</v>
      </c>
      <c r="N5" s="56" t="s">
        <v>36</v>
      </c>
      <c r="O5" s="56" t="s">
        <v>37</v>
      </c>
      <c r="P5" s="57" t="s">
        <v>38</v>
      </c>
      <c r="Q5" s="57" t="s">
        <v>170</v>
      </c>
      <c r="R5" s="57" t="s">
        <v>171</v>
      </c>
    </row>
    <row r="6" spans="1:18" s="25" customFormat="1" ht="19.5" customHeight="1" thickBot="1">
      <c r="A6" s="67" t="s">
        <v>1</v>
      </c>
      <c r="B6" s="174" t="s">
        <v>68</v>
      </c>
      <c r="C6" s="171" t="s">
        <v>69</v>
      </c>
      <c r="D6" s="34" t="s">
        <v>113</v>
      </c>
      <c r="E6" s="103" t="s">
        <v>107</v>
      </c>
      <c r="F6" s="103" t="s">
        <v>108</v>
      </c>
      <c r="G6" s="104">
        <v>2013</v>
      </c>
      <c r="H6" s="103"/>
      <c r="I6" s="103"/>
      <c r="J6" s="103">
        <v>572</v>
      </c>
      <c r="K6" s="105"/>
      <c r="L6" s="105"/>
      <c r="M6" s="105"/>
      <c r="N6" s="105"/>
      <c r="O6" s="105"/>
      <c r="P6" s="105">
        <v>37939</v>
      </c>
      <c r="Q6" s="124"/>
      <c r="R6" s="130">
        <f>SUM(E6+F6+G6+J6)</f>
        <v>13116</v>
      </c>
    </row>
    <row r="7" spans="1:18" s="25" customFormat="1" ht="19.5" customHeight="1" thickBot="1">
      <c r="A7" s="32" t="s">
        <v>2</v>
      </c>
      <c r="B7" s="159"/>
      <c r="C7" s="157"/>
      <c r="D7" s="11" t="s">
        <v>114</v>
      </c>
      <c r="E7" s="106">
        <v>8279</v>
      </c>
      <c r="F7" s="106">
        <v>2262</v>
      </c>
      <c r="G7" s="107">
        <v>2585</v>
      </c>
      <c r="H7" s="106"/>
      <c r="I7" s="106"/>
      <c r="J7" s="106"/>
      <c r="K7" s="108"/>
      <c r="L7" s="108"/>
      <c r="M7" s="108"/>
      <c r="N7" s="108"/>
      <c r="O7" s="108"/>
      <c r="P7" s="108">
        <v>16785</v>
      </c>
      <c r="Q7" s="125"/>
      <c r="R7" s="130">
        <f aca="true" t="shared" si="0" ref="R7:R22">SUM(E7+F7+G7+J7)</f>
        <v>13126</v>
      </c>
    </row>
    <row r="8" spans="1:18" ht="19.5" customHeight="1" thickBot="1">
      <c r="A8" s="32" t="s">
        <v>115</v>
      </c>
      <c r="B8" s="162" t="s">
        <v>76</v>
      </c>
      <c r="C8" s="160" t="s">
        <v>75</v>
      </c>
      <c r="D8" s="8" t="s">
        <v>113</v>
      </c>
      <c r="E8" s="109"/>
      <c r="F8" s="36"/>
      <c r="G8" s="37"/>
      <c r="H8" s="37"/>
      <c r="I8" s="36"/>
      <c r="J8" s="36"/>
      <c r="K8" s="36"/>
      <c r="L8" s="36"/>
      <c r="M8" s="36"/>
      <c r="N8" s="110"/>
      <c r="O8" s="110"/>
      <c r="P8" s="36"/>
      <c r="Q8" s="126"/>
      <c r="R8" s="130">
        <f t="shared" si="0"/>
        <v>0</v>
      </c>
    </row>
    <row r="9" spans="1:18" ht="19.5" customHeight="1" thickBot="1">
      <c r="A9" s="32" t="s">
        <v>116</v>
      </c>
      <c r="B9" s="163"/>
      <c r="C9" s="161"/>
      <c r="D9" s="8" t="s">
        <v>114</v>
      </c>
      <c r="E9" s="109"/>
      <c r="F9" s="36"/>
      <c r="G9" s="37"/>
      <c r="H9" s="37"/>
      <c r="I9" s="36"/>
      <c r="J9" s="36"/>
      <c r="K9" s="36"/>
      <c r="L9" s="36"/>
      <c r="M9" s="36"/>
      <c r="N9" s="110"/>
      <c r="O9" s="110"/>
      <c r="P9" s="36"/>
      <c r="Q9" s="126"/>
      <c r="R9" s="130">
        <f t="shared" si="0"/>
        <v>0</v>
      </c>
    </row>
    <row r="10" spans="1:18" ht="19.5" customHeight="1" thickBot="1">
      <c r="A10" s="32" t="s">
        <v>117</v>
      </c>
      <c r="B10" s="158" t="s">
        <v>111</v>
      </c>
      <c r="C10" s="156" t="s">
        <v>5</v>
      </c>
      <c r="D10" s="11" t="s">
        <v>113</v>
      </c>
      <c r="E10" s="109">
        <v>420</v>
      </c>
      <c r="F10" s="36">
        <v>113</v>
      </c>
      <c r="G10" s="37">
        <v>686</v>
      </c>
      <c r="H10" s="37"/>
      <c r="I10" s="36"/>
      <c r="J10" s="36"/>
      <c r="K10" s="36"/>
      <c r="L10" s="36"/>
      <c r="M10" s="36"/>
      <c r="N10" s="36"/>
      <c r="O10" s="36"/>
      <c r="P10" s="36"/>
      <c r="Q10" s="80"/>
      <c r="R10" s="130">
        <f t="shared" si="0"/>
        <v>1219</v>
      </c>
    </row>
    <row r="11" spans="1:18" ht="19.5" customHeight="1" thickBot="1">
      <c r="A11" s="32" t="s">
        <v>118</v>
      </c>
      <c r="B11" s="159"/>
      <c r="C11" s="157"/>
      <c r="D11" s="11" t="s">
        <v>114</v>
      </c>
      <c r="E11" s="109">
        <v>420</v>
      </c>
      <c r="F11" s="36">
        <v>113</v>
      </c>
      <c r="G11" s="37">
        <v>686</v>
      </c>
      <c r="H11" s="37"/>
      <c r="I11" s="36"/>
      <c r="J11" s="36"/>
      <c r="K11" s="36">
        <v>3700</v>
      </c>
      <c r="L11" s="36"/>
      <c r="M11" s="36"/>
      <c r="N11" s="36"/>
      <c r="O11" s="36"/>
      <c r="P11" s="36"/>
      <c r="Q11" s="80"/>
      <c r="R11" s="130">
        <f t="shared" si="0"/>
        <v>1219</v>
      </c>
    </row>
    <row r="12" spans="1:18" ht="19.5" customHeight="1" thickBot="1">
      <c r="A12" s="32" t="s">
        <v>119</v>
      </c>
      <c r="B12" s="162" t="s">
        <v>65</v>
      </c>
      <c r="C12" s="160" t="s">
        <v>106</v>
      </c>
      <c r="D12" s="8" t="s">
        <v>113</v>
      </c>
      <c r="E12" s="109"/>
      <c r="F12" s="36"/>
      <c r="G12" s="37">
        <v>3067</v>
      </c>
      <c r="H12" s="37"/>
      <c r="I12" s="36"/>
      <c r="J12" s="36">
        <v>4320</v>
      </c>
      <c r="K12" s="36">
        <v>5669</v>
      </c>
      <c r="L12" s="36"/>
      <c r="M12" s="36"/>
      <c r="N12" s="36"/>
      <c r="O12" s="36"/>
      <c r="P12" s="36"/>
      <c r="Q12" s="80"/>
      <c r="R12" s="130">
        <f t="shared" si="0"/>
        <v>7387</v>
      </c>
    </row>
    <row r="13" spans="1:18" ht="19.5" customHeight="1" thickBot="1">
      <c r="A13" s="32" t="s">
        <v>120</v>
      </c>
      <c r="B13" s="163"/>
      <c r="C13" s="161"/>
      <c r="D13" s="8" t="s">
        <v>114</v>
      </c>
      <c r="E13" s="109"/>
      <c r="F13" s="36"/>
      <c r="G13" s="37">
        <v>3067</v>
      </c>
      <c r="H13" s="37"/>
      <c r="I13" s="36"/>
      <c r="J13" s="36">
        <v>4320</v>
      </c>
      <c r="K13" s="36">
        <v>200</v>
      </c>
      <c r="L13" s="36"/>
      <c r="M13" s="36"/>
      <c r="N13" s="36"/>
      <c r="O13" s="36"/>
      <c r="P13" s="36"/>
      <c r="Q13" s="80"/>
      <c r="R13" s="130">
        <f>SUM(E13+F13+G13+J13)</f>
        <v>7387</v>
      </c>
    </row>
    <row r="14" spans="1:18" ht="19.5" customHeight="1" thickBot="1">
      <c r="A14" s="32" t="s">
        <v>121</v>
      </c>
      <c r="B14" s="162" t="s">
        <v>73</v>
      </c>
      <c r="C14" s="160" t="s">
        <v>74</v>
      </c>
      <c r="D14" s="8" t="s">
        <v>113</v>
      </c>
      <c r="E14" s="109"/>
      <c r="F14" s="36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80"/>
      <c r="R14" s="130">
        <f t="shared" si="0"/>
        <v>0</v>
      </c>
    </row>
    <row r="15" spans="1:18" ht="19.5" customHeight="1" thickBot="1">
      <c r="A15" s="32" t="s">
        <v>122</v>
      </c>
      <c r="B15" s="163"/>
      <c r="C15" s="161"/>
      <c r="D15" s="8" t="s">
        <v>114</v>
      </c>
      <c r="E15" s="109"/>
      <c r="F15" s="36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80"/>
      <c r="R15" s="130">
        <f t="shared" si="0"/>
        <v>0</v>
      </c>
    </row>
    <row r="16" spans="1:18" ht="19.5" customHeight="1" thickBot="1">
      <c r="A16" s="32" t="s">
        <v>123</v>
      </c>
      <c r="B16" s="162" t="s">
        <v>77</v>
      </c>
      <c r="C16" s="160" t="s">
        <v>78</v>
      </c>
      <c r="D16" s="8" t="s">
        <v>113</v>
      </c>
      <c r="E16" s="109"/>
      <c r="F16" s="36"/>
      <c r="G16" s="37"/>
      <c r="H16" s="37"/>
      <c r="I16" s="36">
        <v>68037</v>
      </c>
      <c r="J16" s="36"/>
      <c r="K16" s="36"/>
      <c r="L16" s="36"/>
      <c r="M16" s="36"/>
      <c r="N16" s="36"/>
      <c r="O16" s="36"/>
      <c r="P16" s="36"/>
      <c r="Q16" s="80"/>
      <c r="R16" s="130">
        <f>SUM(E16+F16+G16+J16)</f>
        <v>0</v>
      </c>
    </row>
    <row r="17" spans="1:18" ht="19.5" customHeight="1" thickBot="1">
      <c r="A17" s="32" t="s">
        <v>124</v>
      </c>
      <c r="B17" s="163"/>
      <c r="C17" s="161"/>
      <c r="D17" s="8" t="s">
        <v>114</v>
      </c>
      <c r="E17" s="109"/>
      <c r="F17" s="36"/>
      <c r="G17" s="37"/>
      <c r="H17" s="37"/>
      <c r="I17" s="36">
        <v>63031</v>
      </c>
      <c r="J17" s="36"/>
      <c r="K17" s="36"/>
      <c r="L17" s="36"/>
      <c r="M17" s="36"/>
      <c r="N17" s="36"/>
      <c r="O17" s="36"/>
      <c r="P17" s="36"/>
      <c r="Q17" s="80"/>
      <c r="R17" s="130">
        <f t="shared" si="0"/>
        <v>0</v>
      </c>
    </row>
    <row r="18" spans="1:18" ht="19.5" customHeight="1" thickBot="1">
      <c r="A18" s="32" t="s">
        <v>125</v>
      </c>
      <c r="B18" s="158" t="s">
        <v>100</v>
      </c>
      <c r="C18" s="156" t="s">
        <v>101</v>
      </c>
      <c r="D18" s="11" t="s">
        <v>113</v>
      </c>
      <c r="E18" s="109">
        <v>7082</v>
      </c>
      <c r="F18" s="36">
        <v>956</v>
      </c>
      <c r="G18" s="37">
        <v>660</v>
      </c>
      <c r="H18" s="37"/>
      <c r="I18" s="36"/>
      <c r="J18" s="36"/>
      <c r="K18" s="36"/>
      <c r="L18" s="36"/>
      <c r="M18" s="36"/>
      <c r="N18" s="36"/>
      <c r="O18" s="36"/>
      <c r="P18" s="36"/>
      <c r="Q18" s="80"/>
      <c r="R18" s="130">
        <f t="shared" si="0"/>
        <v>8698</v>
      </c>
    </row>
    <row r="19" spans="1:18" ht="19.5" customHeight="1" thickBot="1">
      <c r="A19" s="32" t="s">
        <v>126</v>
      </c>
      <c r="B19" s="159"/>
      <c r="C19" s="157"/>
      <c r="D19" s="11" t="s">
        <v>114</v>
      </c>
      <c r="E19" s="109">
        <v>7082</v>
      </c>
      <c r="F19" s="36">
        <v>956</v>
      </c>
      <c r="G19" s="37">
        <v>660</v>
      </c>
      <c r="H19" s="37"/>
      <c r="I19" s="36"/>
      <c r="J19" s="36"/>
      <c r="K19" s="36"/>
      <c r="L19" s="36"/>
      <c r="M19" s="36"/>
      <c r="N19" s="36"/>
      <c r="O19" s="36"/>
      <c r="P19" s="36"/>
      <c r="Q19" s="80"/>
      <c r="R19" s="130">
        <f t="shared" si="0"/>
        <v>8698</v>
      </c>
    </row>
    <row r="20" spans="1:18" ht="19.5" customHeight="1" thickBot="1">
      <c r="A20" s="32" t="s">
        <v>127</v>
      </c>
      <c r="B20" s="158" t="s">
        <v>98</v>
      </c>
      <c r="C20" s="156" t="s">
        <v>99</v>
      </c>
      <c r="D20" s="11" t="s">
        <v>113</v>
      </c>
      <c r="E20" s="109">
        <v>464</v>
      </c>
      <c r="F20" s="36">
        <v>62</v>
      </c>
      <c r="G20" s="37">
        <v>90</v>
      </c>
      <c r="H20" s="37"/>
      <c r="I20" s="36"/>
      <c r="J20" s="36"/>
      <c r="K20" s="36"/>
      <c r="L20" s="36"/>
      <c r="M20" s="36"/>
      <c r="N20" s="36"/>
      <c r="O20" s="36"/>
      <c r="P20" s="36"/>
      <c r="Q20" s="80"/>
      <c r="R20" s="130">
        <f t="shared" si="0"/>
        <v>616</v>
      </c>
    </row>
    <row r="21" spans="1:18" ht="19.5" customHeight="1" thickBot="1">
      <c r="A21" s="32" t="s">
        <v>128</v>
      </c>
      <c r="B21" s="159"/>
      <c r="C21" s="157"/>
      <c r="D21" s="11" t="s">
        <v>114</v>
      </c>
      <c r="E21" s="109">
        <v>5334</v>
      </c>
      <c r="F21" s="36">
        <v>720</v>
      </c>
      <c r="G21" s="37">
        <v>90</v>
      </c>
      <c r="H21" s="37"/>
      <c r="I21" s="36"/>
      <c r="J21" s="36"/>
      <c r="K21" s="36"/>
      <c r="L21" s="36"/>
      <c r="M21" s="36"/>
      <c r="N21" s="36"/>
      <c r="O21" s="36"/>
      <c r="P21" s="36"/>
      <c r="Q21" s="80"/>
      <c r="R21" s="130">
        <f t="shared" si="0"/>
        <v>6144</v>
      </c>
    </row>
    <row r="22" spans="1:18" ht="19.5" customHeight="1" thickBot="1">
      <c r="A22" s="32" t="s">
        <v>129</v>
      </c>
      <c r="B22" s="162" t="s">
        <v>60</v>
      </c>
      <c r="C22" s="160" t="s">
        <v>61</v>
      </c>
      <c r="D22" s="8" t="s">
        <v>113</v>
      </c>
      <c r="E22" s="109"/>
      <c r="F22" s="36"/>
      <c r="G22" s="37">
        <v>2711</v>
      </c>
      <c r="H22" s="37"/>
      <c r="I22" s="36"/>
      <c r="J22" s="36"/>
      <c r="K22" s="36"/>
      <c r="L22" s="36"/>
      <c r="M22" s="36"/>
      <c r="N22" s="36"/>
      <c r="O22" s="36"/>
      <c r="P22" s="36"/>
      <c r="Q22" s="80"/>
      <c r="R22" s="130">
        <f t="shared" si="0"/>
        <v>2711</v>
      </c>
    </row>
    <row r="23" spans="1:18" ht="19.5" customHeight="1" thickBot="1">
      <c r="A23" s="32" t="s">
        <v>130</v>
      </c>
      <c r="B23" s="163"/>
      <c r="C23" s="161"/>
      <c r="D23" s="8" t="s">
        <v>114</v>
      </c>
      <c r="E23" s="109"/>
      <c r="F23" s="36"/>
      <c r="G23" s="37">
        <v>2711</v>
      </c>
      <c r="H23" s="37"/>
      <c r="I23" s="36"/>
      <c r="J23" s="36"/>
      <c r="K23" s="36">
        <v>20000</v>
      </c>
      <c r="L23" s="36"/>
      <c r="M23" s="36"/>
      <c r="N23" s="36"/>
      <c r="O23" s="36"/>
      <c r="P23" s="36"/>
      <c r="Q23" s="80"/>
      <c r="R23" s="130">
        <f aca="true" t="shared" si="1" ref="R23:R35">SUM(E23+F23+G23+J23)</f>
        <v>2711</v>
      </c>
    </row>
    <row r="24" spans="1:18" ht="19.5" customHeight="1" thickBot="1">
      <c r="A24" s="32" t="s">
        <v>131</v>
      </c>
      <c r="B24" s="162" t="s">
        <v>70</v>
      </c>
      <c r="C24" s="160" t="s">
        <v>3</v>
      </c>
      <c r="D24" s="8" t="s">
        <v>113</v>
      </c>
      <c r="E24" s="109"/>
      <c r="F24" s="36"/>
      <c r="G24" s="37">
        <v>3200</v>
      </c>
      <c r="H24" s="37"/>
      <c r="I24" s="36"/>
      <c r="J24" s="36"/>
      <c r="K24" s="36"/>
      <c r="L24" s="36"/>
      <c r="M24" s="36"/>
      <c r="N24" s="36"/>
      <c r="O24" s="36"/>
      <c r="P24" s="36"/>
      <c r="Q24" s="80"/>
      <c r="R24" s="130">
        <f t="shared" si="1"/>
        <v>3200</v>
      </c>
    </row>
    <row r="25" spans="1:18" ht="19.5" customHeight="1" thickBot="1">
      <c r="A25" s="32" t="s">
        <v>132</v>
      </c>
      <c r="B25" s="163"/>
      <c r="C25" s="161"/>
      <c r="D25" s="8" t="s">
        <v>114</v>
      </c>
      <c r="E25" s="109"/>
      <c r="F25" s="36"/>
      <c r="G25" s="37">
        <v>3200</v>
      </c>
      <c r="H25" s="37"/>
      <c r="I25" s="36"/>
      <c r="J25" s="36"/>
      <c r="K25" s="36"/>
      <c r="L25" s="36"/>
      <c r="M25" s="36"/>
      <c r="N25" s="36"/>
      <c r="O25" s="36"/>
      <c r="P25" s="36"/>
      <c r="Q25" s="80"/>
      <c r="R25" s="130">
        <f t="shared" si="1"/>
        <v>3200</v>
      </c>
    </row>
    <row r="26" spans="1:18" ht="19.5" customHeight="1" thickBot="1">
      <c r="A26" s="32" t="s">
        <v>133</v>
      </c>
      <c r="B26" s="162" t="s">
        <v>66</v>
      </c>
      <c r="C26" s="160" t="s">
        <v>67</v>
      </c>
      <c r="D26" s="8" t="s">
        <v>113</v>
      </c>
      <c r="E26" s="109">
        <v>1204</v>
      </c>
      <c r="F26" s="36">
        <v>330</v>
      </c>
      <c r="G26" s="37">
        <v>1981</v>
      </c>
      <c r="H26" s="37"/>
      <c r="I26" s="36"/>
      <c r="J26" s="36"/>
      <c r="K26" s="36"/>
      <c r="L26" s="36"/>
      <c r="M26" s="36"/>
      <c r="N26" s="36"/>
      <c r="O26" s="36"/>
      <c r="P26" s="36"/>
      <c r="Q26" s="80"/>
      <c r="R26" s="130">
        <f t="shared" si="1"/>
        <v>3515</v>
      </c>
    </row>
    <row r="27" spans="1:18" ht="19.5" customHeight="1" thickBot="1">
      <c r="A27" s="32" t="s">
        <v>134</v>
      </c>
      <c r="B27" s="163"/>
      <c r="C27" s="161"/>
      <c r="D27" s="8" t="s">
        <v>114</v>
      </c>
      <c r="E27" s="109">
        <v>1273</v>
      </c>
      <c r="F27" s="36">
        <v>349</v>
      </c>
      <c r="G27" s="37">
        <v>1981</v>
      </c>
      <c r="H27" s="37"/>
      <c r="I27" s="36"/>
      <c r="J27" s="36"/>
      <c r="K27" s="36"/>
      <c r="L27" s="36"/>
      <c r="M27" s="36"/>
      <c r="N27" s="36"/>
      <c r="O27" s="36"/>
      <c r="P27" s="36"/>
      <c r="Q27" s="80"/>
      <c r="R27" s="130">
        <f t="shared" si="1"/>
        <v>3603</v>
      </c>
    </row>
    <row r="28" spans="1:18" ht="19.5" customHeight="1" thickBot="1">
      <c r="A28" s="32" t="s">
        <v>135</v>
      </c>
      <c r="B28" s="175" t="s">
        <v>71</v>
      </c>
      <c r="C28" s="160" t="s">
        <v>72</v>
      </c>
      <c r="D28" s="8" t="s">
        <v>113</v>
      </c>
      <c r="E28" s="109">
        <v>1340</v>
      </c>
      <c r="F28" s="36">
        <v>326</v>
      </c>
      <c r="G28" s="37">
        <v>8647</v>
      </c>
      <c r="H28" s="37"/>
      <c r="I28" s="36"/>
      <c r="J28" s="36"/>
      <c r="K28" s="36"/>
      <c r="L28" s="36"/>
      <c r="M28" s="36"/>
      <c r="N28" s="36"/>
      <c r="O28" s="36">
        <v>12484</v>
      </c>
      <c r="P28" s="36"/>
      <c r="Q28" s="80"/>
      <c r="R28" s="130">
        <f t="shared" si="1"/>
        <v>10313</v>
      </c>
    </row>
    <row r="29" spans="1:18" ht="19.5" customHeight="1" thickBot="1">
      <c r="A29" s="32" t="s">
        <v>136</v>
      </c>
      <c r="B29" s="176"/>
      <c r="C29" s="161"/>
      <c r="D29" s="8" t="s">
        <v>114</v>
      </c>
      <c r="E29" s="109">
        <v>1497</v>
      </c>
      <c r="F29" s="36">
        <v>327</v>
      </c>
      <c r="G29" s="37">
        <v>8963</v>
      </c>
      <c r="H29" s="37"/>
      <c r="I29" s="36">
        <v>1412</v>
      </c>
      <c r="J29" s="36"/>
      <c r="K29" s="36">
        <v>300</v>
      </c>
      <c r="L29" s="36"/>
      <c r="M29" s="36"/>
      <c r="N29" s="36"/>
      <c r="O29" s="36">
        <v>15637</v>
      </c>
      <c r="P29" s="36"/>
      <c r="Q29" s="80"/>
      <c r="R29" s="130">
        <f t="shared" si="1"/>
        <v>10787</v>
      </c>
    </row>
    <row r="30" spans="1:18" ht="19.5" customHeight="1" thickBot="1">
      <c r="A30" s="32" t="s">
        <v>137</v>
      </c>
      <c r="B30" s="162" t="s">
        <v>109</v>
      </c>
      <c r="C30" s="160" t="s">
        <v>110</v>
      </c>
      <c r="D30" s="8" t="s">
        <v>113</v>
      </c>
      <c r="E30" s="109"/>
      <c r="F30" s="36"/>
      <c r="G30" s="37">
        <v>429</v>
      </c>
      <c r="H30" s="37"/>
      <c r="I30" s="36"/>
      <c r="J30" s="36"/>
      <c r="K30" s="36"/>
      <c r="L30" s="36"/>
      <c r="M30" s="36"/>
      <c r="N30" s="36"/>
      <c r="O30" s="36"/>
      <c r="P30" s="36"/>
      <c r="Q30" s="80"/>
      <c r="R30" s="130">
        <f t="shared" si="1"/>
        <v>429</v>
      </c>
    </row>
    <row r="31" spans="1:18" ht="19.5" customHeight="1" thickBot="1">
      <c r="A31" s="32" t="s">
        <v>138</v>
      </c>
      <c r="B31" s="163"/>
      <c r="C31" s="161"/>
      <c r="D31" s="8" t="s">
        <v>114</v>
      </c>
      <c r="E31" s="109"/>
      <c r="F31" s="36"/>
      <c r="G31" s="37">
        <v>429</v>
      </c>
      <c r="H31" s="37"/>
      <c r="I31" s="36"/>
      <c r="J31" s="36"/>
      <c r="K31" s="36"/>
      <c r="L31" s="36"/>
      <c r="M31" s="36"/>
      <c r="N31" s="36"/>
      <c r="O31" s="36"/>
      <c r="P31" s="36"/>
      <c r="Q31" s="80"/>
      <c r="R31" s="130">
        <f t="shared" si="1"/>
        <v>429</v>
      </c>
    </row>
    <row r="32" spans="1:18" ht="19.5" customHeight="1" thickBot="1">
      <c r="A32" s="32" t="s">
        <v>139</v>
      </c>
      <c r="B32" s="162" t="s">
        <v>79</v>
      </c>
      <c r="C32" s="160" t="s">
        <v>80</v>
      </c>
      <c r="D32" s="8" t="s">
        <v>113</v>
      </c>
      <c r="E32" s="109">
        <v>3304</v>
      </c>
      <c r="F32" s="36">
        <v>805</v>
      </c>
      <c r="G32" s="37">
        <v>1334</v>
      </c>
      <c r="H32" s="36"/>
      <c r="I32" s="36"/>
      <c r="J32" s="36"/>
      <c r="K32" s="36"/>
      <c r="L32" s="36"/>
      <c r="M32" s="36"/>
      <c r="N32" s="36"/>
      <c r="O32" s="36"/>
      <c r="P32" s="36"/>
      <c r="Q32" s="80"/>
      <c r="R32" s="130">
        <f t="shared" si="1"/>
        <v>5443</v>
      </c>
    </row>
    <row r="33" spans="1:18" ht="19.5" customHeight="1" thickBot="1">
      <c r="A33" s="32" t="s">
        <v>140</v>
      </c>
      <c r="B33" s="163"/>
      <c r="C33" s="161"/>
      <c r="D33" s="8" t="s">
        <v>114</v>
      </c>
      <c r="E33" s="109">
        <v>3304</v>
      </c>
      <c r="F33" s="36">
        <v>805</v>
      </c>
      <c r="G33" s="37">
        <v>1334</v>
      </c>
      <c r="H33" s="36"/>
      <c r="I33" s="36"/>
      <c r="J33" s="36"/>
      <c r="K33" s="36"/>
      <c r="L33" s="36"/>
      <c r="M33" s="36"/>
      <c r="N33" s="36"/>
      <c r="O33" s="36"/>
      <c r="P33" s="36"/>
      <c r="Q33" s="80"/>
      <c r="R33" s="130">
        <f t="shared" si="1"/>
        <v>5443</v>
      </c>
    </row>
    <row r="34" spans="1:18" ht="19.5" customHeight="1" thickBot="1">
      <c r="A34" s="32" t="s">
        <v>40</v>
      </c>
      <c r="B34" s="162" t="s">
        <v>81</v>
      </c>
      <c r="C34" s="160" t="s">
        <v>82</v>
      </c>
      <c r="D34" s="8" t="s">
        <v>113</v>
      </c>
      <c r="E34" s="109">
        <v>30</v>
      </c>
      <c r="F34" s="36">
        <v>8</v>
      </c>
      <c r="G34" s="37">
        <v>219</v>
      </c>
      <c r="H34" s="36"/>
      <c r="I34" s="36">
        <v>45</v>
      </c>
      <c r="J34" s="36"/>
      <c r="K34" s="36"/>
      <c r="L34" s="36"/>
      <c r="M34" s="36"/>
      <c r="N34" s="36"/>
      <c r="O34" s="36"/>
      <c r="P34" s="36"/>
      <c r="Q34" s="80"/>
      <c r="R34" s="130">
        <f t="shared" si="1"/>
        <v>257</v>
      </c>
    </row>
    <row r="35" spans="1:18" ht="19.5" customHeight="1" thickBot="1">
      <c r="A35" s="32" t="s">
        <v>141</v>
      </c>
      <c r="B35" s="163"/>
      <c r="C35" s="161"/>
      <c r="D35" s="8" t="s">
        <v>114</v>
      </c>
      <c r="E35" s="109">
        <v>30</v>
      </c>
      <c r="F35" s="36">
        <v>8</v>
      </c>
      <c r="G35" s="37">
        <v>219</v>
      </c>
      <c r="H35" s="36"/>
      <c r="I35" s="36">
        <v>45</v>
      </c>
      <c r="J35" s="36"/>
      <c r="K35" s="36"/>
      <c r="L35" s="36"/>
      <c r="M35" s="36"/>
      <c r="N35" s="36"/>
      <c r="O35" s="36"/>
      <c r="P35" s="36"/>
      <c r="Q35" s="80"/>
      <c r="R35" s="130">
        <f t="shared" si="1"/>
        <v>257</v>
      </c>
    </row>
    <row r="36" spans="1:18" ht="19.5" customHeight="1" thickBot="1">
      <c r="A36" s="32" t="s">
        <v>142</v>
      </c>
      <c r="B36" s="162" t="s">
        <v>62</v>
      </c>
      <c r="C36" s="160" t="s">
        <v>172</v>
      </c>
      <c r="D36" s="8" t="s">
        <v>113</v>
      </c>
      <c r="E36" s="109"/>
      <c r="F36" s="36"/>
      <c r="G36" s="37">
        <v>667</v>
      </c>
      <c r="H36" s="36"/>
      <c r="I36" s="36"/>
      <c r="J36" s="36"/>
      <c r="K36" s="36"/>
      <c r="L36" s="36"/>
      <c r="M36" s="36"/>
      <c r="N36" s="36"/>
      <c r="O36" s="36"/>
      <c r="P36" s="36"/>
      <c r="Q36" s="80"/>
      <c r="R36" s="130">
        <f aca="true" t="shared" si="2" ref="R36:R46">SUM(E36+F36+G36+J36)</f>
        <v>667</v>
      </c>
    </row>
    <row r="37" spans="1:18" ht="19.5" customHeight="1" thickBot="1">
      <c r="A37" s="33" t="s">
        <v>143</v>
      </c>
      <c r="B37" s="173"/>
      <c r="C37" s="172"/>
      <c r="D37" s="94" t="s">
        <v>114</v>
      </c>
      <c r="E37" s="136"/>
      <c r="F37" s="95"/>
      <c r="G37" s="96">
        <v>667</v>
      </c>
      <c r="H37" s="95"/>
      <c r="I37" s="95"/>
      <c r="J37" s="95"/>
      <c r="K37" s="95">
        <v>1500</v>
      </c>
      <c r="L37" s="95"/>
      <c r="M37" s="95"/>
      <c r="N37" s="95"/>
      <c r="O37" s="95"/>
      <c r="P37" s="95"/>
      <c r="Q37" s="97"/>
      <c r="R37" s="130">
        <f t="shared" si="2"/>
        <v>667</v>
      </c>
    </row>
    <row r="38" spans="1:18" ht="19.5" customHeight="1">
      <c r="A38" s="15"/>
      <c r="B38" s="60"/>
      <c r="C38" s="61"/>
      <c r="D38" s="61"/>
      <c r="E38" s="146"/>
      <c r="F38" s="62"/>
      <c r="G38" s="63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147"/>
    </row>
    <row r="39" spans="1:18" ht="19.5" customHeight="1">
      <c r="A39" s="15"/>
      <c r="B39" s="60"/>
      <c r="C39" s="61"/>
      <c r="D39" s="61"/>
      <c r="E39" s="146"/>
      <c r="F39" s="62"/>
      <c r="G39" s="63"/>
      <c r="H39" s="62"/>
      <c r="I39" s="62"/>
      <c r="J39" s="24" t="s">
        <v>42</v>
      </c>
      <c r="K39" s="24"/>
      <c r="N39" s="24" t="s">
        <v>43</v>
      </c>
      <c r="O39" s="24"/>
      <c r="Q39" s="62"/>
      <c r="R39" s="147"/>
    </row>
    <row r="40" spans="1:18" s="65" customFormat="1" ht="19.5" customHeight="1" thickBot="1">
      <c r="A40" s="177" t="s">
        <v>180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</row>
    <row r="41" spans="1:18" ht="178.5" customHeight="1" thickBot="1">
      <c r="A41" s="138"/>
      <c r="B41" s="139" t="s">
        <v>47</v>
      </c>
      <c r="C41" s="140" t="s">
        <v>48</v>
      </c>
      <c r="D41" s="140"/>
      <c r="E41" s="141" t="s">
        <v>26</v>
      </c>
      <c r="F41" s="141" t="s">
        <v>27</v>
      </c>
      <c r="G41" s="142" t="s">
        <v>28</v>
      </c>
      <c r="H41" s="142" t="s">
        <v>56</v>
      </c>
      <c r="I41" s="141" t="s">
        <v>57</v>
      </c>
      <c r="J41" s="141" t="s">
        <v>58</v>
      </c>
      <c r="K41" s="141" t="s">
        <v>59</v>
      </c>
      <c r="L41" s="141" t="s">
        <v>29</v>
      </c>
      <c r="M41" s="141" t="s">
        <v>30</v>
      </c>
      <c r="N41" s="143" t="s">
        <v>31</v>
      </c>
      <c r="O41" s="141" t="s">
        <v>32</v>
      </c>
      <c r="P41" s="141" t="s">
        <v>33</v>
      </c>
      <c r="Q41" s="144" t="s">
        <v>34</v>
      </c>
      <c r="R41" s="137" t="s">
        <v>35</v>
      </c>
    </row>
    <row r="42" spans="1:18" ht="15.75" thickBot="1">
      <c r="A42" s="91"/>
      <c r="B42" s="92" t="s">
        <v>10</v>
      </c>
      <c r="C42" s="56" t="s">
        <v>11</v>
      </c>
      <c r="D42" s="56" t="s">
        <v>12</v>
      </c>
      <c r="E42" s="56" t="s">
        <v>13</v>
      </c>
      <c r="F42" s="56" t="s">
        <v>14</v>
      </c>
      <c r="G42" s="93" t="s">
        <v>15</v>
      </c>
      <c r="H42" s="56" t="s">
        <v>16</v>
      </c>
      <c r="I42" s="56" t="s">
        <v>17</v>
      </c>
      <c r="J42" s="56" t="s">
        <v>18</v>
      </c>
      <c r="K42" s="56" t="s">
        <v>19</v>
      </c>
      <c r="L42" s="56" t="s">
        <v>20</v>
      </c>
      <c r="M42" s="56" t="s">
        <v>21</v>
      </c>
      <c r="N42" s="56" t="s">
        <v>36</v>
      </c>
      <c r="O42" s="56" t="s">
        <v>37</v>
      </c>
      <c r="P42" s="57" t="s">
        <v>38</v>
      </c>
      <c r="Q42" s="57" t="s">
        <v>170</v>
      </c>
      <c r="R42" s="57" t="s">
        <v>171</v>
      </c>
    </row>
    <row r="43" spans="1:18" ht="19.5" customHeight="1" thickBot="1">
      <c r="A43" s="40" t="s">
        <v>144</v>
      </c>
      <c r="B43" s="174" t="s">
        <v>102</v>
      </c>
      <c r="C43" s="171" t="s">
        <v>103</v>
      </c>
      <c r="D43" s="52" t="s">
        <v>113</v>
      </c>
      <c r="E43" s="135"/>
      <c r="F43" s="53"/>
      <c r="G43" s="54">
        <v>480</v>
      </c>
      <c r="H43" s="53"/>
      <c r="I43" s="53"/>
      <c r="J43" s="53"/>
      <c r="K43" s="53"/>
      <c r="L43" s="53"/>
      <c r="M43" s="53"/>
      <c r="N43" s="53"/>
      <c r="O43" s="53"/>
      <c r="P43" s="53"/>
      <c r="Q43" s="86"/>
      <c r="R43" s="130">
        <f t="shared" si="2"/>
        <v>480</v>
      </c>
    </row>
    <row r="44" spans="1:18" ht="19.5" customHeight="1" thickBot="1">
      <c r="A44" s="32" t="s">
        <v>145</v>
      </c>
      <c r="B44" s="159"/>
      <c r="C44" s="157"/>
      <c r="D44" s="11" t="s">
        <v>114</v>
      </c>
      <c r="E44" s="109"/>
      <c r="F44" s="36"/>
      <c r="G44" s="37">
        <v>480</v>
      </c>
      <c r="H44" s="36"/>
      <c r="I44" s="36"/>
      <c r="J44" s="36"/>
      <c r="K44" s="36"/>
      <c r="L44" s="36"/>
      <c r="M44" s="36"/>
      <c r="N44" s="36"/>
      <c r="O44" s="36"/>
      <c r="P44" s="36"/>
      <c r="Q44" s="80"/>
      <c r="R44" s="130">
        <f t="shared" si="2"/>
        <v>480</v>
      </c>
    </row>
    <row r="45" spans="1:18" ht="19.5" customHeight="1" thickBot="1">
      <c r="A45" s="32" t="s">
        <v>146</v>
      </c>
      <c r="B45" s="158" t="s">
        <v>104</v>
      </c>
      <c r="C45" s="156" t="s">
        <v>105</v>
      </c>
      <c r="D45" s="11" t="s">
        <v>113</v>
      </c>
      <c r="E45" s="109">
        <v>1979</v>
      </c>
      <c r="F45" s="36">
        <v>539</v>
      </c>
      <c r="G45" s="37">
        <v>1620</v>
      </c>
      <c r="H45" s="36"/>
      <c r="I45" s="36"/>
      <c r="J45" s="36"/>
      <c r="K45" s="36"/>
      <c r="L45" s="36"/>
      <c r="M45" s="36"/>
      <c r="N45" s="36"/>
      <c r="O45" s="36"/>
      <c r="P45" s="36"/>
      <c r="Q45" s="80"/>
      <c r="R45" s="130">
        <f t="shared" si="2"/>
        <v>4138</v>
      </c>
    </row>
    <row r="46" spans="1:18" ht="19.5" customHeight="1" thickBot="1">
      <c r="A46" s="32" t="s">
        <v>147</v>
      </c>
      <c r="B46" s="159"/>
      <c r="C46" s="157"/>
      <c r="D46" s="11" t="s">
        <v>114</v>
      </c>
      <c r="E46" s="109">
        <v>2202</v>
      </c>
      <c r="F46" s="36">
        <v>600</v>
      </c>
      <c r="G46" s="37">
        <v>1620</v>
      </c>
      <c r="H46" s="36"/>
      <c r="I46" s="36"/>
      <c r="J46" s="36"/>
      <c r="K46" s="36">
        <v>18100</v>
      </c>
      <c r="L46" s="36"/>
      <c r="M46" s="36"/>
      <c r="N46" s="36"/>
      <c r="O46" s="36"/>
      <c r="P46" s="36"/>
      <c r="Q46" s="80"/>
      <c r="R46" s="130">
        <f t="shared" si="2"/>
        <v>4422</v>
      </c>
    </row>
    <row r="47" spans="1:18" ht="19.5" customHeight="1" thickBot="1">
      <c r="A47" s="32" t="s">
        <v>148</v>
      </c>
      <c r="B47" s="158" t="s">
        <v>92</v>
      </c>
      <c r="C47" s="156" t="s">
        <v>93</v>
      </c>
      <c r="D47" s="11" t="s">
        <v>113</v>
      </c>
      <c r="E47" s="109"/>
      <c r="F47" s="36"/>
      <c r="G47" s="37"/>
      <c r="H47" s="36">
        <v>200</v>
      </c>
      <c r="I47" s="36"/>
      <c r="J47" s="36"/>
      <c r="K47" s="36"/>
      <c r="L47" s="36"/>
      <c r="M47" s="36"/>
      <c r="N47" s="36"/>
      <c r="O47" s="36"/>
      <c r="P47" s="36"/>
      <c r="Q47" s="80"/>
      <c r="R47" s="130">
        <f>SUM(E47+F47+G47+J47)</f>
        <v>0</v>
      </c>
    </row>
    <row r="48" spans="1:18" ht="19.5" customHeight="1" thickBot="1">
      <c r="A48" s="32" t="s">
        <v>149</v>
      </c>
      <c r="B48" s="159"/>
      <c r="C48" s="157"/>
      <c r="D48" s="8" t="s">
        <v>114</v>
      </c>
      <c r="E48" s="109"/>
      <c r="F48" s="36"/>
      <c r="G48" s="37"/>
      <c r="H48" s="36">
        <v>200</v>
      </c>
      <c r="I48" s="36"/>
      <c r="J48" s="36"/>
      <c r="K48" s="36"/>
      <c r="L48" s="36"/>
      <c r="M48" s="36"/>
      <c r="N48" s="36"/>
      <c r="O48" s="36"/>
      <c r="P48" s="36"/>
      <c r="Q48" s="80"/>
      <c r="R48" s="130">
        <f>SUM(E48+F48+G48+J48)</f>
        <v>0</v>
      </c>
    </row>
    <row r="49" spans="1:18" ht="19.5" customHeight="1" thickBot="1">
      <c r="A49" s="32" t="s">
        <v>150</v>
      </c>
      <c r="B49" s="162" t="s">
        <v>64</v>
      </c>
      <c r="C49" s="160" t="s">
        <v>45</v>
      </c>
      <c r="D49" s="11" t="s">
        <v>113</v>
      </c>
      <c r="E49" s="109"/>
      <c r="F49" s="36"/>
      <c r="G49" s="37">
        <v>6755</v>
      </c>
      <c r="H49" s="36"/>
      <c r="I49" s="36"/>
      <c r="J49" s="36"/>
      <c r="K49" s="36"/>
      <c r="L49" s="36"/>
      <c r="M49" s="36"/>
      <c r="N49" s="36"/>
      <c r="O49" s="36"/>
      <c r="P49" s="36"/>
      <c r="Q49" s="80"/>
      <c r="R49" s="130">
        <f>SUM(E49+F49+G49+J49)</f>
        <v>6755</v>
      </c>
    </row>
    <row r="50" spans="1:18" ht="19.5" customHeight="1" thickBot="1">
      <c r="A50" s="32" t="s">
        <v>151</v>
      </c>
      <c r="B50" s="163"/>
      <c r="C50" s="161"/>
      <c r="D50" s="11" t="s">
        <v>114</v>
      </c>
      <c r="E50" s="109"/>
      <c r="F50" s="36"/>
      <c r="G50" s="37">
        <v>6755</v>
      </c>
      <c r="H50" s="36"/>
      <c r="I50" s="36"/>
      <c r="J50" s="36"/>
      <c r="K50" s="36"/>
      <c r="L50" s="36"/>
      <c r="M50" s="36"/>
      <c r="N50" s="36"/>
      <c r="O50" s="36"/>
      <c r="P50" s="36"/>
      <c r="Q50" s="80"/>
      <c r="R50" s="130">
        <f>SUM(E50+F50+G50+J50)</f>
        <v>6755</v>
      </c>
    </row>
    <row r="51" spans="1:18" ht="19.5" customHeight="1" thickBot="1">
      <c r="A51" s="32" t="s">
        <v>152</v>
      </c>
      <c r="B51" s="158" t="s">
        <v>87</v>
      </c>
      <c r="C51" s="156" t="s">
        <v>88</v>
      </c>
      <c r="D51" s="11" t="s">
        <v>113</v>
      </c>
      <c r="E51" s="109"/>
      <c r="F51" s="36"/>
      <c r="G51" s="37"/>
      <c r="H51" s="36">
        <v>200</v>
      </c>
      <c r="I51" s="36"/>
      <c r="J51" s="36"/>
      <c r="K51" s="36"/>
      <c r="L51" s="36"/>
      <c r="M51" s="36"/>
      <c r="N51" s="36"/>
      <c r="O51" s="36"/>
      <c r="P51" s="36"/>
      <c r="Q51" s="80"/>
      <c r="R51" s="130">
        <f>SUM(E51+F51+G51+J51+H51)</f>
        <v>200</v>
      </c>
    </row>
    <row r="52" spans="1:18" ht="19.5" customHeight="1" thickBot="1">
      <c r="A52" s="32" t="s">
        <v>153</v>
      </c>
      <c r="B52" s="159"/>
      <c r="C52" s="157"/>
      <c r="D52" s="11" t="s">
        <v>114</v>
      </c>
      <c r="E52" s="109"/>
      <c r="F52" s="36"/>
      <c r="G52" s="37"/>
      <c r="H52" s="36">
        <v>200</v>
      </c>
      <c r="I52" s="36"/>
      <c r="J52" s="36"/>
      <c r="K52" s="36"/>
      <c r="L52" s="36"/>
      <c r="M52" s="36"/>
      <c r="N52" s="36"/>
      <c r="O52" s="36"/>
      <c r="P52" s="36"/>
      <c r="Q52" s="80"/>
      <c r="R52" s="130">
        <f aca="true" t="shared" si="3" ref="R52:R60">SUM(E52+F52+G52+J52+H52)</f>
        <v>200</v>
      </c>
    </row>
    <row r="53" spans="1:18" ht="19.5" customHeight="1" thickBot="1">
      <c r="A53" s="32" t="s">
        <v>154</v>
      </c>
      <c r="B53" s="158" t="s">
        <v>94</v>
      </c>
      <c r="C53" s="156" t="s">
        <v>95</v>
      </c>
      <c r="D53" s="11" t="s">
        <v>113</v>
      </c>
      <c r="E53" s="109"/>
      <c r="F53" s="36"/>
      <c r="G53" s="37"/>
      <c r="H53" s="36">
        <v>400</v>
      </c>
      <c r="I53" s="36"/>
      <c r="J53" s="36"/>
      <c r="K53" s="36"/>
      <c r="L53" s="36"/>
      <c r="M53" s="36"/>
      <c r="N53" s="36"/>
      <c r="O53" s="36"/>
      <c r="P53" s="36"/>
      <c r="Q53" s="80"/>
      <c r="R53" s="130">
        <f t="shared" si="3"/>
        <v>400</v>
      </c>
    </row>
    <row r="54" spans="1:18" ht="19.5" customHeight="1" thickBot="1">
      <c r="A54" s="32" t="s">
        <v>155</v>
      </c>
      <c r="B54" s="159"/>
      <c r="C54" s="157"/>
      <c r="D54" s="11" t="s">
        <v>114</v>
      </c>
      <c r="E54" s="109"/>
      <c r="F54" s="36"/>
      <c r="G54" s="37"/>
      <c r="H54" s="36">
        <v>400</v>
      </c>
      <c r="I54" s="36"/>
      <c r="J54" s="36"/>
      <c r="K54" s="36"/>
      <c r="L54" s="36"/>
      <c r="M54" s="36"/>
      <c r="N54" s="36"/>
      <c r="O54" s="36"/>
      <c r="P54" s="36"/>
      <c r="Q54" s="80"/>
      <c r="R54" s="130">
        <f t="shared" si="3"/>
        <v>400</v>
      </c>
    </row>
    <row r="55" spans="1:18" ht="19.5" customHeight="1" thickBot="1">
      <c r="A55" s="32" t="s">
        <v>156</v>
      </c>
      <c r="B55" s="162" t="s">
        <v>90</v>
      </c>
      <c r="C55" s="156" t="s">
        <v>91</v>
      </c>
      <c r="D55" s="8" t="s">
        <v>113</v>
      </c>
      <c r="E55" s="109"/>
      <c r="F55" s="36"/>
      <c r="G55" s="37"/>
      <c r="H55" s="36">
        <v>400</v>
      </c>
      <c r="I55" s="36"/>
      <c r="J55" s="36"/>
      <c r="K55" s="36"/>
      <c r="L55" s="36"/>
      <c r="M55" s="36"/>
      <c r="N55" s="36"/>
      <c r="O55" s="36"/>
      <c r="P55" s="36"/>
      <c r="Q55" s="80"/>
      <c r="R55" s="130">
        <f t="shared" si="3"/>
        <v>400</v>
      </c>
    </row>
    <row r="56" spans="1:18" ht="19.5" customHeight="1" thickBot="1">
      <c r="A56" s="32" t="s">
        <v>157</v>
      </c>
      <c r="B56" s="163"/>
      <c r="C56" s="157"/>
      <c r="D56" s="8" t="s">
        <v>114</v>
      </c>
      <c r="E56" s="109"/>
      <c r="F56" s="36"/>
      <c r="G56" s="37"/>
      <c r="H56" s="36">
        <v>400</v>
      </c>
      <c r="I56" s="36"/>
      <c r="J56" s="36"/>
      <c r="K56" s="36"/>
      <c r="L56" s="36"/>
      <c r="M56" s="36"/>
      <c r="N56" s="36"/>
      <c r="O56" s="36"/>
      <c r="P56" s="36"/>
      <c r="Q56" s="80"/>
      <c r="R56" s="130">
        <f t="shared" si="3"/>
        <v>400</v>
      </c>
    </row>
    <row r="57" spans="1:18" ht="19.5" customHeight="1" thickBot="1">
      <c r="A57" s="32" t="s">
        <v>158</v>
      </c>
      <c r="B57" s="175" t="s">
        <v>83</v>
      </c>
      <c r="C57" s="160" t="s">
        <v>84</v>
      </c>
      <c r="D57" s="8" t="s">
        <v>113</v>
      </c>
      <c r="E57" s="109"/>
      <c r="F57" s="36"/>
      <c r="G57" s="37"/>
      <c r="H57" s="36">
        <v>800</v>
      </c>
      <c r="I57" s="36"/>
      <c r="J57" s="36"/>
      <c r="K57" s="36"/>
      <c r="L57" s="36"/>
      <c r="M57" s="36"/>
      <c r="N57" s="36"/>
      <c r="O57" s="36"/>
      <c r="P57" s="36"/>
      <c r="Q57" s="80"/>
      <c r="R57" s="130">
        <f t="shared" si="3"/>
        <v>800</v>
      </c>
    </row>
    <row r="58" spans="1:18" ht="19.5" customHeight="1" thickBot="1">
      <c r="A58" s="32" t="s">
        <v>159</v>
      </c>
      <c r="B58" s="176"/>
      <c r="C58" s="161"/>
      <c r="D58" s="8" t="s">
        <v>114</v>
      </c>
      <c r="E58" s="109"/>
      <c r="F58" s="36"/>
      <c r="G58" s="37"/>
      <c r="H58" s="36">
        <v>2259</v>
      </c>
      <c r="I58" s="36"/>
      <c r="J58" s="36"/>
      <c r="K58" s="36"/>
      <c r="L58" s="36"/>
      <c r="M58" s="36"/>
      <c r="N58" s="36"/>
      <c r="O58" s="36"/>
      <c r="P58" s="36"/>
      <c r="Q58" s="80"/>
      <c r="R58" s="130">
        <f t="shared" si="3"/>
        <v>2259</v>
      </c>
    </row>
    <row r="59" spans="1:18" ht="19.5" customHeight="1" thickBot="1">
      <c r="A59" s="32" t="s">
        <v>160</v>
      </c>
      <c r="B59" s="162" t="s">
        <v>85</v>
      </c>
      <c r="C59" s="160" t="s">
        <v>86</v>
      </c>
      <c r="D59" s="11" t="s">
        <v>113</v>
      </c>
      <c r="E59" s="109"/>
      <c r="F59" s="36"/>
      <c r="G59" s="37"/>
      <c r="H59" s="37">
        <v>400</v>
      </c>
      <c r="I59" s="36"/>
      <c r="J59" s="36"/>
      <c r="K59" s="36"/>
      <c r="L59" s="36"/>
      <c r="M59" s="36"/>
      <c r="N59" s="36"/>
      <c r="O59" s="36"/>
      <c r="P59" s="36"/>
      <c r="Q59" s="80"/>
      <c r="R59" s="130">
        <f t="shared" si="3"/>
        <v>400</v>
      </c>
    </row>
    <row r="60" spans="1:18" ht="19.5" customHeight="1" thickBot="1">
      <c r="A60" s="32" t="s">
        <v>161</v>
      </c>
      <c r="B60" s="163"/>
      <c r="C60" s="161"/>
      <c r="D60" s="11" t="s">
        <v>114</v>
      </c>
      <c r="E60" s="109"/>
      <c r="F60" s="36"/>
      <c r="G60" s="37"/>
      <c r="H60" s="37">
        <v>1098</v>
      </c>
      <c r="I60" s="36"/>
      <c r="J60" s="36"/>
      <c r="K60" s="36"/>
      <c r="L60" s="36"/>
      <c r="M60" s="36"/>
      <c r="N60" s="36"/>
      <c r="O60" s="36"/>
      <c r="P60" s="36"/>
      <c r="Q60" s="80"/>
      <c r="R60" s="130">
        <f t="shared" si="3"/>
        <v>1098</v>
      </c>
    </row>
    <row r="61" spans="1:18" ht="19.5" customHeight="1" thickBot="1">
      <c r="A61" s="32" t="s">
        <v>162</v>
      </c>
      <c r="B61" s="158" t="s">
        <v>96</v>
      </c>
      <c r="C61" s="156" t="s">
        <v>4</v>
      </c>
      <c r="D61" s="11" t="s">
        <v>113</v>
      </c>
      <c r="E61" s="109">
        <v>600</v>
      </c>
      <c r="F61" s="36">
        <v>162</v>
      </c>
      <c r="G61" s="37">
        <v>2325</v>
      </c>
      <c r="H61" s="37"/>
      <c r="I61" s="36"/>
      <c r="J61" s="36"/>
      <c r="K61" s="36"/>
      <c r="L61" s="36"/>
      <c r="M61" s="36"/>
      <c r="N61" s="36"/>
      <c r="O61" s="36"/>
      <c r="P61" s="36"/>
      <c r="Q61" s="80"/>
      <c r="R61" s="130">
        <f>SUM(E61+F61+G61+J61)</f>
        <v>3087</v>
      </c>
    </row>
    <row r="62" spans="1:18" ht="19.5" customHeight="1" thickBot="1">
      <c r="A62" s="32" t="s">
        <v>163</v>
      </c>
      <c r="B62" s="159"/>
      <c r="C62" s="157"/>
      <c r="D62" s="11" t="s">
        <v>114</v>
      </c>
      <c r="E62" s="109">
        <v>600</v>
      </c>
      <c r="F62" s="36">
        <v>162</v>
      </c>
      <c r="G62" s="37">
        <v>2325</v>
      </c>
      <c r="H62" s="37"/>
      <c r="I62" s="36"/>
      <c r="J62" s="36"/>
      <c r="K62" s="36"/>
      <c r="L62" s="36"/>
      <c r="M62" s="36"/>
      <c r="N62" s="36"/>
      <c r="O62" s="36"/>
      <c r="P62" s="36"/>
      <c r="Q62" s="80"/>
      <c r="R62" s="130">
        <f>SUM(E62+F62+G62+J62+I62)</f>
        <v>3087</v>
      </c>
    </row>
    <row r="63" spans="1:18" ht="19.5" customHeight="1" thickBot="1">
      <c r="A63" s="32" t="s">
        <v>164</v>
      </c>
      <c r="B63" s="158" t="s">
        <v>89</v>
      </c>
      <c r="C63" s="156" t="s">
        <v>112</v>
      </c>
      <c r="D63" s="11" t="s">
        <v>113</v>
      </c>
      <c r="E63" s="109"/>
      <c r="F63" s="36"/>
      <c r="G63" s="37"/>
      <c r="H63" s="37">
        <v>1393</v>
      </c>
      <c r="I63" s="36"/>
      <c r="J63" s="36"/>
      <c r="K63" s="36"/>
      <c r="L63" s="36"/>
      <c r="M63" s="36"/>
      <c r="N63" s="36"/>
      <c r="O63" s="36"/>
      <c r="P63" s="36"/>
      <c r="Q63" s="80"/>
      <c r="R63" s="130">
        <f>SUM(E63+F63+G63+J63+I63+H63)</f>
        <v>1393</v>
      </c>
    </row>
    <row r="64" spans="1:18" ht="19.5" customHeight="1" thickBot="1">
      <c r="A64" s="32" t="s">
        <v>165</v>
      </c>
      <c r="B64" s="159"/>
      <c r="C64" s="157"/>
      <c r="D64" s="11" t="s">
        <v>114</v>
      </c>
      <c r="E64" s="112"/>
      <c r="F64" s="111"/>
      <c r="G64" s="37"/>
      <c r="H64" s="37">
        <v>1393</v>
      </c>
      <c r="I64" s="111"/>
      <c r="J64" s="111"/>
      <c r="K64" s="111"/>
      <c r="L64" s="111"/>
      <c r="M64" s="111"/>
      <c r="N64" s="111"/>
      <c r="O64" s="111"/>
      <c r="P64" s="111"/>
      <c r="Q64" s="126"/>
      <c r="R64" s="130">
        <f>SUM(E64+F64+G64+J64+I64)</f>
        <v>0</v>
      </c>
    </row>
    <row r="65" spans="1:19" s="12" customFormat="1" ht="19.5" customHeight="1" thickBot="1">
      <c r="A65" s="113" t="s">
        <v>166</v>
      </c>
      <c r="B65" s="158" t="s">
        <v>39</v>
      </c>
      <c r="C65" s="156" t="s">
        <v>97</v>
      </c>
      <c r="D65" s="35" t="s">
        <v>113</v>
      </c>
      <c r="E65" s="114"/>
      <c r="F65" s="114"/>
      <c r="G65" s="114"/>
      <c r="H65" s="114"/>
      <c r="I65" s="115">
        <v>500</v>
      </c>
      <c r="J65" s="116"/>
      <c r="K65" s="117"/>
      <c r="L65" s="117"/>
      <c r="M65" s="117"/>
      <c r="N65" s="117"/>
      <c r="O65" s="117"/>
      <c r="P65" s="117"/>
      <c r="Q65" s="127">
        <f>SUM(Q6:Q63)</f>
        <v>0</v>
      </c>
      <c r="R65" s="130">
        <f>SUM(E65+F65+G65+J65+I65)</f>
        <v>500</v>
      </c>
      <c r="S65" s="16"/>
    </row>
    <row r="66" spans="1:19" s="12" customFormat="1" ht="19.5" customHeight="1" thickBot="1">
      <c r="A66" s="118" t="s">
        <v>167</v>
      </c>
      <c r="B66" s="181"/>
      <c r="C66" s="180"/>
      <c r="D66" s="119" t="s">
        <v>114</v>
      </c>
      <c r="E66" s="120"/>
      <c r="F66" s="120"/>
      <c r="G66" s="120"/>
      <c r="H66" s="120"/>
      <c r="I66" s="121">
        <v>660</v>
      </c>
      <c r="J66" s="122"/>
      <c r="K66" s="123"/>
      <c r="L66" s="123"/>
      <c r="M66" s="123"/>
      <c r="N66" s="123"/>
      <c r="O66" s="123"/>
      <c r="P66" s="123"/>
      <c r="Q66" s="128"/>
      <c r="R66" s="130">
        <f>SUM(E66+F66+G66+J66)</f>
        <v>0</v>
      </c>
      <c r="S66" s="16"/>
    </row>
    <row r="67" spans="1:19" s="12" customFormat="1" ht="19.5" customHeight="1" thickBot="1">
      <c r="A67" s="98" t="s">
        <v>168</v>
      </c>
      <c r="B67" s="99"/>
      <c r="C67" s="100" t="s">
        <v>41</v>
      </c>
      <c r="D67" s="100" t="s">
        <v>113</v>
      </c>
      <c r="E67" s="101">
        <f>SUM(E6+E8+E10+E12+E14+E16+E18+E20+E22+E24+E26+E28+E30+E32+E34+E36+E43+E45+E47+E49+E51+E53+E55+E57+E59+E61+E63+E65)</f>
        <v>24695</v>
      </c>
      <c r="F67" s="101">
        <f aca="true" t="shared" si="4" ref="F67:N67">SUM(F6+F8+F10+F12+F14+F16+F18+F20+F22+F24+F26+F28+F30+F32+F34+F36+F43+F45+F47+F49+F51+F53+F55+F57+F59+F61+F63+F65)</f>
        <v>5560</v>
      </c>
      <c r="G67" s="101">
        <f t="shared" si="4"/>
        <v>36884</v>
      </c>
      <c r="H67" s="101">
        <f t="shared" si="4"/>
        <v>3793</v>
      </c>
      <c r="I67" s="101">
        <f>SUM(I6+I8+I10+I12+I14+I16+I18+I20+I22+I24+I26+I28+I30+I32+I34+I36+I43+I45+I47+I49+I51+I53+I55+I57+I59+I61+I63+I65)</f>
        <v>68582</v>
      </c>
      <c r="J67" s="101">
        <f t="shared" si="4"/>
        <v>4892</v>
      </c>
      <c r="K67" s="101">
        <f>SUM(K6+K8+K10+K12+K14+K16+K18+K20+K22+K24+K26+K28+K30+K32+K34+K36+K43+K45+K47+K49+K51+K53+K55+K57+K59+K61+K63+K65)</f>
        <v>5669</v>
      </c>
      <c r="L67" s="101">
        <f t="shared" si="4"/>
        <v>0</v>
      </c>
      <c r="M67" s="101">
        <f t="shared" si="4"/>
        <v>0</v>
      </c>
      <c r="N67" s="101">
        <f t="shared" si="4"/>
        <v>0</v>
      </c>
      <c r="O67" s="101">
        <f>SUM(O6+O8+O10+O12+O14+O16+O18+O20+O22+O24+O26+O28+O30+O32+O34+O36+O43+O45+O47+O49+O51+O53+O55+O57+O59+O61+O63+O65)</f>
        <v>12484</v>
      </c>
      <c r="P67" s="101">
        <f>SUM(P6+P8+P10+P12+P14+P16+P18+P20+P22+P24+P26+P28+P30+P32+P34+P36+P43+P45+P47+P49+P51+P53+P55+P57+P59+P61+P63+P65)</f>
        <v>37939</v>
      </c>
      <c r="Q67" s="129">
        <f>SUM(Q6+Q8+Q10+Q12+Q14+Q16+Q18+Q20+Q22+Q24+Q26+Q28+Q30+Q32+Q34+Q36+Q43+Q45+Q47+Q49+Q51+Q53+Q55+Q57+Q59+Q61+Q63+Q65)</f>
        <v>0</v>
      </c>
      <c r="R67" s="101">
        <f>SUM(E67:Q67)</f>
        <v>200498</v>
      </c>
      <c r="S67" s="16"/>
    </row>
    <row r="68" spans="1:19" s="12" customFormat="1" ht="19.5" customHeight="1" thickBot="1">
      <c r="A68" s="98" t="s">
        <v>169</v>
      </c>
      <c r="B68" s="99"/>
      <c r="C68" s="100"/>
      <c r="D68" s="102" t="s">
        <v>114</v>
      </c>
      <c r="E68" s="101">
        <f>SUM(E7+E9+E11+E13+E15+E17+E19+E21+E23+E25+E27+E29+E31+E33+E35+E37+E44+E46+E48+E50+E52+E54+E56+E58+E60+E62+E64+E66)</f>
        <v>30021</v>
      </c>
      <c r="F68" s="101">
        <f aca="true" t="shared" si="5" ref="F68:P68">SUM(F7+F9+F11+F13+F15+F17+F19+F21+F23+F25+F27+F29+F31+F33+F35+F37+F44+F46+F48+F50+F52+F54+F56+F58+F60+F62+F64+F66)</f>
        <v>6302</v>
      </c>
      <c r="G68" s="101">
        <f t="shared" si="5"/>
        <v>37772</v>
      </c>
      <c r="H68" s="101">
        <f t="shared" si="5"/>
        <v>5950</v>
      </c>
      <c r="I68" s="101">
        <f t="shared" si="5"/>
        <v>65148</v>
      </c>
      <c r="J68" s="101">
        <f t="shared" si="5"/>
        <v>4320</v>
      </c>
      <c r="K68" s="101">
        <f t="shared" si="5"/>
        <v>43800</v>
      </c>
      <c r="L68" s="101">
        <f t="shared" si="5"/>
        <v>0</v>
      </c>
      <c r="M68" s="101">
        <f t="shared" si="5"/>
        <v>0</v>
      </c>
      <c r="N68" s="101">
        <f t="shared" si="5"/>
        <v>0</v>
      </c>
      <c r="O68" s="101">
        <f t="shared" si="5"/>
        <v>15637</v>
      </c>
      <c r="P68" s="101">
        <f t="shared" si="5"/>
        <v>16785</v>
      </c>
      <c r="Q68" s="129">
        <f>SUM(Q7+Q9+Q11+Q13+Q15+Q17+Q19+Q21+Q23+Q25+Q27+Q29+Q31+Q33+Q35+Q37+Q44+Q46+Q48+Q50+Q52+Q54+Q56+Q58+Q60+Q62+Q64+Q66)</f>
        <v>0</v>
      </c>
      <c r="R68" s="101">
        <f>SUM(E68:Q68)</f>
        <v>225735</v>
      </c>
      <c r="S68" s="16"/>
    </row>
    <row r="69" spans="1:19" s="12" customFormat="1" ht="24.75" customHeight="1">
      <c r="A69" s="131"/>
      <c r="B69" s="132"/>
      <c r="C69" s="17"/>
      <c r="D69" s="133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6"/>
    </row>
    <row r="70" spans="1:19" s="12" customFormat="1" ht="24.75" customHeight="1">
      <c r="A70" s="131"/>
      <c r="B70" s="132"/>
      <c r="C70" s="17"/>
      <c r="D70" s="133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6"/>
    </row>
    <row r="71" spans="1:18" ht="15">
      <c r="A71" s="18"/>
      <c r="B71" s="19"/>
      <c r="C71" s="17"/>
      <c r="E71" s="20"/>
      <c r="F71" s="20"/>
      <c r="G71" s="21"/>
      <c r="H71" s="21"/>
      <c r="J71" s="155"/>
      <c r="K71" s="155"/>
      <c r="L71" s="2"/>
      <c r="M71" s="2"/>
      <c r="R71" s="22"/>
    </row>
    <row r="72" spans="1:18" ht="15">
      <c r="A72" s="23"/>
      <c r="B72" s="19"/>
      <c r="G72" s="24" t="s">
        <v>42</v>
      </c>
      <c r="H72" s="24"/>
      <c r="K72" s="24" t="s">
        <v>43</v>
      </c>
      <c r="L72" s="24"/>
      <c r="R72" s="22"/>
    </row>
  </sheetData>
  <sheetProtection/>
  <mergeCells count="61">
    <mergeCell ref="A40:R40"/>
    <mergeCell ref="J71:K71"/>
    <mergeCell ref="A1:R1"/>
    <mergeCell ref="C2:Q2"/>
    <mergeCell ref="B3:Q3"/>
    <mergeCell ref="C65:C66"/>
    <mergeCell ref="B65:B66"/>
    <mergeCell ref="C63:C64"/>
    <mergeCell ref="B63:B64"/>
    <mergeCell ref="C61:C62"/>
    <mergeCell ref="B61:B62"/>
    <mergeCell ref="C53:C54"/>
    <mergeCell ref="B53:B54"/>
    <mergeCell ref="C51:C52"/>
    <mergeCell ref="B51:B52"/>
    <mergeCell ref="C59:C60"/>
    <mergeCell ref="B59:B60"/>
    <mergeCell ref="C57:C58"/>
    <mergeCell ref="C55:C56"/>
    <mergeCell ref="B55:B56"/>
    <mergeCell ref="C45:C46"/>
    <mergeCell ref="B45:B46"/>
    <mergeCell ref="C43:C44"/>
    <mergeCell ref="B43:B44"/>
    <mergeCell ref="C49:C50"/>
    <mergeCell ref="B49:B50"/>
    <mergeCell ref="C47:C48"/>
    <mergeCell ref="B47:B48"/>
    <mergeCell ref="C32:C33"/>
    <mergeCell ref="B32:B33"/>
    <mergeCell ref="C30:C31"/>
    <mergeCell ref="B30:B31"/>
    <mergeCell ref="C36:C37"/>
    <mergeCell ref="B36:B37"/>
    <mergeCell ref="C34:C35"/>
    <mergeCell ref="B34:B35"/>
    <mergeCell ref="C22:C23"/>
    <mergeCell ref="B22:B23"/>
    <mergeCell ref="C20:C21"/>
    <mergeCell ref="B20:B21"/>
    <mergeCell ref="C28:C29"/>
    <mergeCell ref="C26:C27"/>
    <mergeCell ref="B26:B27"/>
    <mergeCell ref="C24:C25"/>
    <mergeCell ref="B24:B25"/>
    <mergeCell ref="C12:C13"/>
    <mergeCell ref="B12:B13"/>
    <mergeCell ref="C18:C19"/>
    <mergeCell ref="B18:B19"/>
    <mergeCell ref="C16:C17"/>
    <mergeCell ref="B16:B17"/>
    <mergeCell ref="C6:C7"/>
    <mergeCell ref="B6:B7"/>
    <mergeCell ref="B57:B58"/>
    <mergeCell ref="B28:B29"/>
    <mergeCell ref="C10:C11"/>
    <mergeCell ref="B10:B11"/>
    <mergeCell ref="C8:C9"/>
    <mergeCell ref="B8:B9"/>
    <mergeCell ref="C14:C15"/>
    <mergeCell ref="B14:B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rowBreaks count="1" manualBreakCount="1">
    <brk id="3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Tardos1</cp:lastModifiedBy>
  <cp:lastPrinted>2014-07-08T11:17:53Z</cp:lastPrinted>
  <dcterms:created xsi:type="dcterms:W3CDTF">2012-02-01T19:03:49Z</dcterms:created>
  <dcterms:modified xsi:type="dcterms:W3CDTF">2014-09-29T10:05:32Z</dcterms:modified>
  <cp:category/>
  <cp:version/>
  <cp:contentType/>
  <cp:contentStatus/>
</cp:coreProperties>
</file>