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<sst xmlns="http://schemas.openxmlformats.org/spreadsheetml/2006/main" count="83" uniqueCount="74">
  <si>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</si>
  <si>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</si>
  <si>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</si>
  <si>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</si>
  <si>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</si>
  <si>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</si>
  <si>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</si>
  <si>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</si>
  <si>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</si>
  <si>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</si>
  <si>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</si>
  <si>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</si>
  <si>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</si>
  <si>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</si>
  <si>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</si>
  <si>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</si>
  <si>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</si>
  <si>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</si>
  <si>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</si>
  <si>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</si>
  <si>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</si>
  <si>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</si>
  <si>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</si>
  <si>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</si>
  <si>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</si>
  <si>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</si>
  <si>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</si>
  <si>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</si>
  <si>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</si>
  <si>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</si>
  <si>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</si>
  <si>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</si>
  <si>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</si>
  <si>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</si>
  <si>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</si>
  <si>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</si>
  <si>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</si>
  <si>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</si>
  <si>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</si>
  <si>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</si>
  <si>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</si>
  <si>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</si>
  <si>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</si>
  <si>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</si>
  <si>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</si>
  <si>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</si>
  <si>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</si>
  <si>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</si>
  <si>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</si>
  <si>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</si>
  <si>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</si>
  <si>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</si>
  <si>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</si>
  <si>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</si>
  <si>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</si>
  <si>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</si>
  <si>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</si>
  <si>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</si>
  <si>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</si>
  <si>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</si>
  <si>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</si>
  <si>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</si>
  <si>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</si>
  <si>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</si>
  <si>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</si>
  <si>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forintban</t>
  </si>
  <si>
    <t>ÁHK.visszatérítendő kölcsön</t>
  </si>
  <si>
    <t>Diósberény Község Önkormányzata</t>
  </si>
  <si>
    <t>2017. évi előirányzat</t>
  </si>
  <si>
    <t>2017.évi módosítás</t>
  </si>
  <si>
    <t>2017.évi ei.módosítás I.</t>
  </si>
  <si>
    <t>8.</t>
  </si>
  <si>
    <t>9.</t>
  </si>
  <si>
    <t>ÁH.bel.megelőlegezések visszafizetése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</si>
</sst>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horizontal="center" textRotation="180" wrapText="1"/>
      <protection/>
    </xf>
    <xf numFmtId="164" fontId="22" fillId="0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35" xfId="0" applyNumberFormat="1" applyFont="1" applyFill="1" applyBorder="1" applyAlignment="1" applyProtection="1">
      <alignment horizontal="center" wrapText="1"/>
      <protection/>
    </xf>
    <xf numFmtId="164" fontId="0" fillId="0" borderId="13" xfId="0" applyNumberFormat="1" applyFont="1" applyFill="1" applyBorder="1" applyAlignment="1" applyProtection="1">
      <alignment horizontal="center" wrapText="1"/>
      <protection/>
    </xf>
    <xf numFmtId="164" fontId="0" fillId="0" borderId="15" xfId="0" applyNumberFormat="1" applyFont="1" applyFill="1" applyBorder="1" applyAlignment="1" applyProtection="1">
      <alignment horizontal="center" wrapText="1"/>
      <protection/>
    </xf>
    <xf numFmtId="164" fontId="21" fillId="0" borderId="28" xfId="0" applyNumberFormat="1" applyFont="1" applyFill="1" applyBorder="1" applyAlignment="1" applyProtection="1">
      <alignment horizontal="center" wrapText="1"/>
      <protection/>
    </xf>
    <xf numFmtId="164" fontId="0" fillId="0" borderId="28" xfId="0" applyNumberFormat="1" applyFont="1" applyFill="1" applyBorder="1" applyAlignment="1" applyProtection="1">
      <alignment horizontal="center" wrapText="1"/>
      <protection/>
    </xf>
    <xf numFmtId="164" fontId="21" fillId="0" borderId="19" xfId="0" applyNumberFormat="1" applyFont="1" applyFill="1" applyBorder="1" applyAlignment="1" applyProtection="1">
      <alignment horizontal="center" wrapText="1"/>
      <protection/>
    </xf>
    <xf numFmtId="164" fontId="21" fillId="0" borderId="35" xfId="0" applyNumberFormat="1" applyFont="1" applyFill="1" applyBorder="1" applyAlignment="1" applyProtection="1">
      <alignment horizontal="center" wrapText="1"/>
      <protection/>
    </xf>
    <xf numFmtId="164" fontId="0" fillId="0" borderId="36" xfId="0" applyNumberFormat="1" applyFont="1" applyFill="1" applyBorder="1" applyAlignment="1" applyProtection="1">
      <alignment horizontal="center" wrapText="1"/>
      <protection/>
    </xf>
    <xf numFmtId="164" fontId="21" fillId="0" borderId="32" xfId="0" applyNumberFormat="1" applyFont="1" applyFill="1" applyBorder="1" applyAlignment="1" applyProtection="1">
      <alignment horizontal="center" wrapText="1"/>
      <protection/>
    </xf>
    <xf numFmtId="164" fontId="0" fillId="0" borderId="35" xfId="0" applyNumberFormat="1" applyFont="1" applyFill="1" applyBorder="1" applyAlignment="1" applyProtection="1">
      <alignment horizontal="center" wrapText="1"/>
      <protection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center" wrapTex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center" wrapText="1"/>
      <protection/>
    </xf>
    <xf numFmtId="164" fontId="22" fillId="0" borderId="40" xfId="0" applyNumberFormat="1" applyFont="1" applyFill="1" applyBorder="1" applyAlignment="1" applyProtection="1">
      <alignment horizontal="center" vertical="center" wrapText="1"/>
      <protection/>
    </xf>
    <xf numFmtId="164" fontId="22" fillId="0" borderId="41" xfId="0" applyNumberFormat="1" applyFont="1" applyFill="1" applyBorder="1" applyAlignment="1" applyProtection="1">
      <alignment horizontal="center" vertical="center" wrapText="1"/>
      <protection/>
    </xf>
    <xf numFmtId="164" fontId="24" fillId="0" borderId="4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SheetLayoutView="100" workbookViewId="0" topLeftCell="C1">
      <selection activeCell="I18" sqref="I18"/>
    </sheetView>
  </sheetViews>
  <sheetFormatPr defaultColWidth="9.00390625" defaultRowHeight="12.75"/>
  <cols>
    <col min="1" max="1" width="6.875" style="1" customWidth="1"/>
    <col min="2" max="2" width="55.125" style="4" customWidth="1"/>
    <col min="3" max="5" width="16.375" style="1" customWidth="1"/>
    <col min="6" max="6" width="55.125" style="1" customWidth="1"/>
    <col min="7" max="7" width="16.375" style="1" customWidth="1"/>
    <col min="8" max="8" width="14.375" style="1" customWidth="1"/>
    <col min="9" max="9" width="15.50390625" style="1" customWidth="1"/>
    <col min="10" max="16384" width="9.375" style="1" customWidth="1"/>
  </cols>
  <sheetData>
    <row r="1" spans="2:9" ht="39.75" customHeight="1">
      <c r="B1" s="2" t="s">
        <v>64</v>
      </c>
      <c r="C1" s="3"/>
      <c r="D1" s="3"/>
      <c r="E1" s="3"/>
      <c r="F1" s="3"/>
      <c r="G1" s="3"/>
      <c r="H1" s="30"/>
      <c r="I1" s="30"/>
    </row>
    <row r="2" spans="2:9" ht="13.5" thickBot="1">
      <c r="B2" s="4" t="s">
        <v>67</v>
      </c>
      <c r="H2" s="30"/>
      <c r="I2" s="1" t="s">
        <v>65</v>
      </c>
    </row>
    <row r="3" spans="1:9" ht="13.5" thickBot="1">
      <c r="A3" s="67" t="s">
        <v>0</v>
      </c>
      <c r="B3" s="9" t="s">
        <v>1</v>
      </c>
      <c r="C3" s="10"/>
      <c r="D3" s="32"/>
      <c r="E3" s="32"/>
      <c r="F3" s="9" t="s">
        <v>2</v>
      </c>
      <c r="G3" s="47"/>
      <c r="H3" s="49"/>
      <c r="I3" s="49"/>
    </row>
    <row r="4" spans="1:9" s="5" customFormat="1" ht="26.25" thickBot="1">
      <c r="A4" s="68"/>
      <c r="B4" s="11" t="s">
        <v>3</v>
      </c>
      <c r="C4" s="12" t="s">
        <v>68</v>
      </c>
      <c r="D4" s="33" t="s">
        <v>69</v>
      </c>
      <c r="E4" s="33" t="s">
        <v>70</v>
      </c>
      <c r="F4" s="11" t="s">
        <v>3</v>
      </c>
      <c r="G4" s="12" t="s">
        <v>68</v>
      </c>
      <c r="H4" s="52" t="s">
        <v>69</v>
      </c>
      <c r="I4" s="13" t="s">
        <v>70</v>
      </c>
    </row>
    <row r="5" spans="1:9" s="6" customFormat="1" ht="13.5" thickBot="1">
      <c r="A5" s="13">
        <v>1</v>
      </c>
      <c r="B5" s="11">
        <v>2</v>
      </c>
      <c r="C5" s="12" t="s">
        <v>4</v>
      </c>
      <c r="D5" s="33" t="s">
        <v>5</v>
      </c>
      <c r="E5" s="33" t="s">
        <v>6</v>
      </c>
      <c r="F5" s="50" t="s">
        <v>19</v>
      </c>
      <c r="G5" s="13" t="s">
        <v>22</v>
      </c>
      <c r="H5" s="53" t="s">
        <v>71</v>
      </c>
      <c r="I5" s="51" t="s">
        <v>72</v>
      </c>
    </row>
    <row r="6" spans="1:9" ht="13.5" thickBot="1">
      <c r="A6" s="14" t="s">
        <v>7</v>
      </c>
      <c r="B6" s="15" t="s">
        <v>8</v>
      </c>
      <c r="C6" s="38">
        <v>92540639</v>
      </c>
      <c r="D6" s="43">
        <f>E6-C6</f>
        <v>57643</v>
      </c>
      <c r="E6" s="43">
        <v>92598282</v>
      </c>
      <c r="F6" s="40" t="s">
        <v>9</v>
      </c>
      <c r="G6" s="38">
        <v>10706511</v>
      </c>
      <c r="H6" s="57">
        <f aca="true" t="shared" si="0" ref="H6:H11">I6-G6</f>
        <v>6022094</v>
      </c>
      <c r="I6" s="54">
        <v>16728605</v>
      </c>
    </row>
    <row r="7" spans="1:9" ht="25.5">
      <c r="A7" s="16" t="s">
        <v>10</v>
      </c>
      <c r="B7" s="17" t="s">
        <v>11</v>
      </c>
      <c r="C7" s="20">
        <v>7833097</v>
      </c>
      <c r="D7" s="43">
        <f>E7-C7</f>
        <v>7837837</v>
      </c>
      <c r="E7" s="18">
        <v>15670934</v>
      </c>
      <c r="F7" s="41" t="s">
        <v>12</v>
      </c>
      <c r="G7" s="20">
        <v>2065317</v>
      </c>
      <c r="H7" s="57">
        <f t="shared" si="0"/>
        <v>646126</v>
      </c>
      <c r="I7" s="55">
        <v>2711443</v>
      </c>
    </row>
    <row r="8" spans="1:9" ht="13.5" thickBot="1">
      <c r="A8" s="16" t="s">
        <v>4</v>
      </c>
      <c r="B8" s="17" t="s">
        <v>13</v>
      </c>
      <c r="C8" s="20"/>
      <c r="D8" s="18"/>
      <c r="E8" s="18"/>
      <c r="F8" s="41" t="s">
        <v>14</v>
      </c>
      <c r="G8" s="20">
        <v>17505870</v>
      </c>
      <c r="H8" s="57">
        <f t="shared" si="0"/>
        <v>727710</v>
      </c>
      <c r="I8" s="55">
        <v>18233580</v>
      </c>
    </row>
    <row r="9" spans="1:9" ht="13.5" thickBot="1">
      <c r="A9" s="16" t="s">
        <v>5</v>
      </c>
      <c r="B9" s="17" t="s">
        <v>15</v>
      </c>
      <c r="C9" s="20">
        <v>8244000</v>
      </c>
      <c r="D9" s="43">
        <f>E9-C9</f>
        <v>2018199</v>
      </c>
      <c r="E9" s="18">
        <v>10262199</v>
      </c>
      <c r="F9" s="41" t="s">
        <v>16</v>
      </c>
      <c r="G9" s="20">
        <v>2186000</v>
      </c>
      <c r="H9" s="57">
        <f t="shared" si="0"/>
        <v>18810</v>
      </c>
      <c r="I9" s="55">
        <v>2204810</v>
      </c>
    </row>
    <row r="10" spans="1:9" ht="12.75">
      <c r="A10" s="16" t="s">
        <v>6</v>
      </c>
      <c r="B10" s="19" t="s">
        <v>17</v>
      </c>
      <c r="C10" s="20">
        <v>33000</v>
      </c>
      <c r="D10" s="43">
        <f>E10-C10</f>
        <v>3000</v>
      </c>
      <c r="E10" s="18">
        <v>36000</v>
      </c>
      <c r="F10" s="41" t="s">
        <v>18</v>
      </c>
      <c r="G10" s="20">
        <v>80962634</v>
      </c>
      <c r="H10" s="57">
        <f t="shared" si="0"/>
        <v>748542</v>
      </c>
      <c r="I10" s="55">
        <v>81711176</v>
      </c>
    </row>
    <row r="11" spans="1:9" ht="13.5" thickBot="1">
      <c r="A11" s="16" t="s">
        <v>19</v>
      </c>
      <c r="B11" s="17" t="s">
        <v>20</v>
      </c>
      <c r="C11" s="20"/>
      <c r="D11" s="18"/>
      <c r="E11" s="18"/>
      <c r="F11" s="41" t="s">
        <v>21</v>
      </c>
      <c r="G11" s="20">
        <v>12922875</v>
      </c>
      <c r="H11" s="57">
        <f t="shared" si="0"/>
        <v>-1607108</v>
      </c>
      <c r="I11" s="55">
        <v>11315767</v>
      </c>
    </row>
    <row r="12" spans="1:9" ht="13.5" thickBot="1">
      <c r="A12" s="16" t="s">
        <v>22</v>
      </c>
      <c r="B12" s="17" t="s">
        <v>23</v>
      </c>
      <c r="C12" s="20">
        <v>3103400</v>
      </c>
      <c r="D12" s="43">
        <f>E12-C12</f>
        <v>56942</v>
      </c>
      <c r="E12" s="18">
        <v>3160342</v>
      </c>
      <c r="F12" s="42"/>
      <c r="G12" s="20"/>
      <c r="H12" s="58"/>
      <c r="I12" s="55"/>
    </row>
    <row r="13" spans="1:9" ht="12.75">
      <c r="A13" s="16" t="s">
        <v>24</v>
      </c>
      <c r="B13" s="31" t="s">
        <v>66</v>
      </c>
      <c r="C13" s="20">
        <v>313580</v>
      </c>
      <c r="D13" s="43">
        <f>E13-C13</f>
        <v>0</v>
      </c>
      <c r="E13" s="18">
        <v>313580</v>
      </c>
      <c r="F13" s="42"/>
      <c r="G13" s="20"/>
      <c r="H13" s="58"/>
      <c r="I13" s="55"/>
    </row>
    <row r="14" spans="1:9" ht="13.5" thickBot="1">
      <c r="A14" s="16" t="s">
        <v>25</v>
      </c>
      <c r="B14" s="21"/>
      <c r="C14" s="39"/>
      <c r="D14" s="44"/>
      <c r="E14" s="44"/>
      <c r="F14" s="42"/>
      <c r="G14" s="39"/>
      <c r="H14" s="61"/>
      <c r="I14" s="60"/>
    </row>
    <row r="15" spans="1:9" ht="26.25" thickBot="1">
      <c r="A15" s="7" t="s">
        <v>26</v>
      </c>
      <c r="B15" s="8" t="s">
        <v>27</v>
      </c>
      <c r="C15" s="45">
        <f>SUM(C6:C14)</f>
        <v>112067716</v>
      </c>
      <c r="D15" s="43">
        <f>E15-C15</f>
        <v>9973621</v>
      </c>
      <c r="E15" s="45">
        <f>SUM(E6:E14)</f>
        <v>122041337</v>
      </c>
      <c r="F15" s="8" t="s">
        <v>28</v>
      </c>
      <c r="G15" s="45">
        <f>SUM(G6:G14)</f>
        <v>126349207</v>
      </c>
      <c r="H15" s="57">
        <f>I15-G15</f>
        <v>6556174</v>
      </c>
      <c r="I15" s="63">
        <f>SUM(I6:I14)</f>
        <v>132905381</v>
      </c>
    </row>
    <row r="16" spans="1:9" ht="13.5" thickBot="1">
      <c r="A16" s="28" t="s">
        <v>29</v>
      </c>
      <c r="B16" s="27" t="s">
        <v>30</v>
      </c>
      <c r="C16" s="24">
        <f>SUM(C17:C20)</f>
        <v>14281491</v>
      </c>
      <c r="D16" s="43">
        <f>E16-C16</f>
        <v>-495341</v>
      </c>
      <c r="E16" s="24">
        <f>SUM(E17:E20)</f>
        <v>13786150</v>
      </c>
      <c r="F16" s="17" t="s">
        <v>31</v>
      </c>
      <c r="G16" s="48"/>
      <c r="H16" s="56"/>
      <c r="I16" s="64"/>
    </row>
    <row r="17" spans="1:9" ht="12.75">
      <c r="A17" s="16" t="s">
        <v>32</v>
      </c>
      <c r="B17" s="17" t="s">
        <v>33</v>
      </c>
      <c r="C17" s="18">
        <v>14281491</v>
      </c>
      <c r="D17" s="43">
        <f>E17-C17</f>
        <v>-495341</v>
      </c>
      <c r="E17" s="18">
        <v>13786150</v>
      </c>
      <c r="F17" s="17" t="s">
        <v>34</v>
      </c>
      <c r="G17" s="20"/>
      <c r="H17" s="58"/>
      <c r="I17" s="64"/>
    </row>
    <row r="18" spans="1:9" ht="12.75">
      <c r="A18" s="16" t="s">
        <v>35</v>
      </c>
      <c r="B18" s="17" t="s">
        <v>36</v>
      </c>
      <c r="C18" s="18"/>
      <c r="D18" s="34"/>
      <c r="E18" s="34"/>
      <c r="F18" s="17" t="s">
        <v>37</v>
      </c>
      <c r="G18" s="20"/>
      <c r="H18" s="58"/>
      <c r="I18" s="64"/>
    </row>
    <row r="19" spans="1:9" ht="12.75">
      <c r="A19" s="16" t="s">
        <v>38</v>
      </c>
      <c r="B19" s="17" t="s">
        <v>39</v>
      </c>
      <c r="C19" s="18"/>
      <c r="D19" s="34"/>
      <c r="E19" s="34"/>
      <c r="F19" s="17" t="s">
        <v>40</v>
      </c>
      <c r="G19" s="20"/>
      <c r="H19" s="58"/>
      <c r="I19" s="64"/>
    </row>
    <row r="20" spans="1:9" ht="12.75">
      <c r="A20" s="16" t="s">
        <v>41</v>
      </c>
      <c r="B20" s="17" t="s">
        <v>42</v>
      </c>
      <c r="C20" s="18"/>
      <c r="D20" s="35"/>
      <c r="E20" s="35"/>
      <c r="F20" s="23" t="s">
        <v>43</v>
      </c>
      <c r="G20" s="20"/>
      <c r="H20" s="58"/>
      <c r="I20" s="64"/>
    </row>
    <row r="21" spans="1:9" ht="12.75">
      <c r="A21" s="16" t="s">
        <v>44</v>
      </c>
      <c r="B21" s="29" t="s">
        <v>45</v>
      </c>
      <c r="C21" s="25">
        <f>SUM(C22:C23)</f>
        <v>0</v>
      </c>
      <c r="D21" s="36"/>
      <c r="E21" s="36"/>
      <c r="F21" s="17" t="s">
        <v>46</v>
      </c>
      <c r="G21" s="20"/>
      <c r="H21" s="58"/>
      <c r="I21" s="64"/>
    </row>
    <row r="22" spans="1:9" ht="12.75">
      <c r="A22" s="22" t="s">
        <v>47</v>
      </c>
      <c r="B22" s="23" t="s">
        <v>48</v>
      </c>
      <c r="C22" s="26"/>
      <c r="D22" s="35"/>
      <c r="E22" s="35"/>
      <c r="F22" s="15" t="s">
        <v>49</v>
      </c>
      <c r="G22" s="48"/>
      <c r="H22" s="58"/>
      <c r="I22" s="64"/>
    </row>
    <row r="23" spans="1:9" ht="13.5" thickBot="1">
      <c r="A23" s="16" t="s">
        <v>50</v>
      </c>
      <c r="B23" s="17" t="s">
        <v>51</v>
      </c>
      <c r="C23" s="18"/>
      <c r="D23" s="34"/>
      <c r="E23" s="34"/>
      <c r="F23" s="31" t="s">
        <v>73</v>
      </c>
      <c r="G23" s="20"/>
      <c r="H23" s="57">
        <f>I23-G23</f>
        <v>2922106</v>
      </c>
      <c r="I23" s="64">
        <v>2922106</v>
      </c>
    </row>
    <row r="24" spans="1:9" ht="26.25" thickBot="1">
      <c r="A24" s="7" t="s">
        <v>52</v>
      </c>
      <c r="B24" s="8" t="s">
        <v>53</v>
      </c>
      <c r="C24" s="45">
        <f>SUM(C16,C21)</f>
        <v>14281491</v>
      </c>
      <c r="D24" s="43">
        <f>E24-C24</f>
        <v>-495341</v>
      </c>
      <c r="E24" s="45">
        <f>SUM(E16,E21)</f>
        <v>13786150</v>
      </c>
      <c r="F24" s="8" t="s">
        <v>54</v>
      </c>
      <c r="G24" s="45">
        <f>SUM(G16:G23)</f>
        <v>0</v>
      </c>
      <c r="H24" s="62">
        <f>SUM(H16:H23)</f>
        <v>2922106</v>
      </c>
      <c r="I24" s="64">
        <f>SUM(I16:I23)</f>
        <v>2922106</v>
      </c>
    </row>
    <row r="25" spans="1:9" ht="13.5" thickBot="1">
      <c r="A25" s="7" t="s">
        <v>55</v>
      </c>
      <c r="B25" s="8" t="s">
        <v>56</v>
      </c>
      <c r="C25" s="37">
        <f>SUM(C15,C24)</f>
        <v>126349207</v>
      </c>
      <c r="D25" s="43">
        <f>E25-C25</f>
        <v>9478280</v>
      </c>
      <c r="E25" s="37">
        <f>SUM(E15,E24)</f>
        <v>135827487</v>
      </c>
      <c r="F25" s="8" t="s">
        <v>57</v>
      </c>
      <c r="G25" s="45">
        <f>SUM(G15,G24)</f>
        <v>126349207</v>
      </c>
      <c r="H25" s="57">
        <f>I25-G25</f>
        <v>9478280</v>
      </c>
      <c r="I25" s="65">
        <f>SUM(I15,I24)</f>
        <v>135827487</v>
      </c>
    </row>
    <row r="26" spans="1:9" ht="13.5" thickBot="1">
      <c r="A26" s="7" t="s">
        <v>58</v>
      </c>
      <c r="B26" s="8" t="s">
        <v>59</v>
      </c>
      <c r="C26" s="37"/>
      <c r="D26" s="46"/>
      <c r="E26" s="46"/>
      <c r="F26" s="8" t="s">
        <v>60</v>
      </c>
      <c r="G26" s="45"/>
      <c r="H26" s="59"/>
      <c r="I26" s="64"/>
    </row>
    <row r="27" spans="1:9" ht="13.5" thickBot="1">
      <c r="A27" s="7" t="s">
        <v>61</v>
      </c>
      <c r="B27" s="8" t="s">
        <v>62</v>
      </c>
      <c r="C27" s="37" t="str">
        <f>IF(C15+C16-G25&lt;0,G25-(C15+C16),"-")</f>
        <v>-</v>
      </c>
      <c r="D27" s="46"/>
      <c r="E27" s="46"/>
      <c r="F27" s="8" t="s">
        <v>63</v>
      </c>
      <c r="G27" s="45"/>
      <c r="H27" s="59"/>
      <c r="I27" s="66"/>
    </row>
    <row r="28" spans="2:6" ht="18.75">
      <c r="B28" s="69"/>
      <c r="C28" s="69"/>
      <c r="D28" s="69"/>
      <c r="E28" s="69"/>
      <c r="F28" s="69"/>
    </row>
  </sheetData>
  <sheetProtection/>
  <mergeCells count="2">
    <mergeCell ref="A3:A4"/>
    <mergeCell ref="B28:F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3" r:id="rId1"/>
  <headerFooter alignWithMargins="0">
    <oddHeader xml:space="preserve">&amp;R&amp;"Times New Roman CE,Félkövér dőlt"&amp;11 1.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2017-05-31T06:59:53Z</cp:lastPrinted>
  <dcterms:created xsi:type="dcterms:W3CDTF">2014-02-06T13:24:42Z</dcterms:created>
  <dcterms:modified xsi:type="dcterms:W3CDTF">2017-06-01T08:32:43Z</dcterms:modified>
  <cp:category/>
  <cp:version/>
  <cp:contentType/>
  <cp:contentStatus/>
</cp:coreProperties>
</file>