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3"/>
  </bookViews>
  <sheets>
    <sheet name="1.be-ki" sheetId="1" r:id="rId1"/>
    <sheet name="2.kiad." sheetId="2" r:id="rId2"/>
    <sheet name="3.felhalm." sheetId="3" r:id="rId3"/>
    <sheet name="6 többév" sheetId="4" r:id="rId4"/>
    <sheet name="5.szoc,átad" sheetId="5" r:id="rId5"/>
  </sheets>
  <definedNames/>
  <calcPr fullCalcOnLoad="1"/>
</workbook>
</file>

<file path=xl/sharedStrings.xml><?xml version="1.0" encoding="utf-8"?>
<sst xmlns="http://schemas.openxmlformats.org/spreadsheetml/2006/main" count="308" uniqueCount="126">
  <si>
    <t>Bevételek</t>
  </si>
  <si>
    <t>Kiadások</t>
  </si>
  <si>
    <t>összesen</t>
  </si>
  <si>
    <t>(adatok ezer Ft-ban)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</si>
  <si>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</si>
  <si>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</si>
  <si>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</si>
  <si>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</si>
  <si>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</si>
  <si>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</si>
  <si>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</si>
  <si>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</si>
  <si>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</si>
  <si>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</si>
  <si>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</si>
  <si>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</si>
  <si>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</si>
  <si>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</si>
  <si>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</si>
  <si>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</si>
  <si>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</si>
  <si>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</si>
  <si>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</si>
  <si>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</si>
  <si>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</si>
  <si>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</si>
  <si>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</si>
  <si>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</si>
  <si>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</si>
  <si>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</si>
  <si>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</si>
  <si>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</si>
  <si>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</si>
  <si>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</si>
  <si>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</si>
  <si>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</si>
  <si>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</si>
  <si>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</si>
  <si>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</si>
  <si>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</si>
  <si>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</si>
  <si>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</si>
  <si>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</si>
  <si>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</si>
  <si>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</si>
  <si>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</si>
  <si>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</si>
  <si>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</si>
  <si>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</si>
  <si>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</si>
  <si>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</si>
  <si>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</si>
  <si>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</si>
  <si>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>Kieg.támogatás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</si>
  <si>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</si>
  <si>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</si>
  <si>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</si>
  <si>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</si>
  <si>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</si>
  <si>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</si>
  <si>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</si>
  <si>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</si>
  <si>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</si>
  <si>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</si>
  <si>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</si>
  <si>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</si>
  <si>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</si>
  <si>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</si>
  <si>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</si>
  <si>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</si>
  <si>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</si>
  <si>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</si>
  <si>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</si>
  <si>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</si>
  <si>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</si>
  <si>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eredeti</t>
  </si>
  <si>
    <t>mód</t>
  </si>
  <si>
    <t>Ingatlanok értékesítése</t>
  </si>
  <si>
    <t>Működési</t>
  </si>
  <si>
    <t>2015. év</t>
  </si>
  <si>
    <t>2016. év</t>
  </si>
  <si>
    <t>2017.év</t>
  </si>
  <si>
    <t>Saját bevétel</t>
  </si>
  <si>
    <t xml:space="preserve"> ebből: intézményi bevétel</t>
  </si>
  <si>
    <t xml:space="preserve"> ebből: helyi adók</t>
  </si>
  <si>
    <t>Átengedett adók</t>
  </si>
  <si>
    <t>Támogatás ért.bevétel</t>
  </si>
  <si>
    <t xml:space="preserve">Támogatás </t>
  </si>
  <si>
    <t>Működési célú pénzeszk átv</t>
  </si>
  <si>
    <t>Összesen működési bevétel</t>
  </si>
  <si>
    <t>Összesen műk.kiadás</t>
  </si>
  <si>
    <t xml:space="preserve"> ebből: önk.vagyon hasznosításából bev.</t>
  </si>
  <si>
    <t>Támogatás értékű bevétel</t>
  </si>
  <si>
    <t>Hitel felvétel</t>
  </si>
  <si>
    <t>Összesen felhalmozási célú bevétel</t>
  </si>
  <si>
    <t>Össz.felhalcélú kiadás</t>
  </si>
  <si>
    <t>Mindösszesen bevétel</t>
  </si>
  <si>
    <t>Mindösszesen kiadás</t>
  </si>
  <si>
    <t xml:space="preserve">mófdosított adatok </t>
  </si>
  <si>
    <t>Államházt-on belüli megelőleg.</t>
  </si>
  <si>
    <t>Áht-on belüli megel.visszafiz.</t>
  </si>
  <si>
    <t>módosított</t>
  </si>
  <si>
    <t>5. melléklet az ../…..(…...) önkormányzati rendelthez</t>
  </si>
  <si>
    <t>összes</t>
  </si>
  <si>
    <t>Államházt-on belüli megelőlegezések</t>
  </si>
  <si>
    <t>Államházt-on belüli megel.visszafiz.</t>
  </si>
  <si>
    <t>19. Áht-on belüli megel.visszafiz.</t>
  </si>
  <si>
    <t>ingatlanok értékesítése</t>
  </si>
  <si>
    <t>Felh-i célú pénzeszk.átv.</t>
  </si>
  <si>
    <t>Helyi adók</t>
  </si>
  <si>
    <t>Felh-i és tőkejellegű bev.</t>
  </si>
  <si>
    <t>Közhatalmi bevételek</t>
  </si>
  <si>
    <t>Értékpapír vásárlás</t>
  </si>
  <si>
    <t>1.Értékpapír vás.(ELMIB)</t>
  </si>
  <si>
    <t>2.Közmunka program</t>
  </si>
  <si>
    <t>1.Út felújítás</t>
  </si>
  <si>
    <t>2. Vízelvezető árok felúj.</t>
  </si>
  <si>
    <t>3.Egyéb tárgyi eszk.</t>
  </si>
  <si>
    <t>2014.év</t>
  </si>
  <si>
    <t>Ingatlan értékesítés</t>
  </si>
  <si>
    <t>Értékpapír vás.</t>
  </si>
  <si>
    <t>Hajmás</t>
  </si>
  <si>
    <t>1. melléklet az .4./2015….. (V.6.) önkormányzati rendelethez</t>
  </si>
  <si>
    <t>2. melléklet az 4../2015…..(V.6..) önkormányzati rendelethez</t>
  </si>
  <si>
    <t>3. melléklet az .4./2015….(V.6..) önkormányzati rendelethez</t>
  </si>
  <si>
    <r>
      <t>6. melléklet az 4</t>
    </r>
    <r>
      <rPr>
        <sz val="10"/>
        <rFont val="Arial"/>
        <family val="2"/>
      </rPr>
      <t xml:space="preserve"> ./2015…..(V.6...)</t>
    </r>
    <r>
      <rPr>
        <sz val="10"/>
        <rFont val="Arial"/>
        <family val="0"/>
      </rPr>
      <t xml:space="preserve"> önkormányzati rendelethez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</si>
</sst>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"/>
    <numFmt numFmtId="169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0" xfId="56">
      <alignment/>
      <protection/>
    </xf>
    <xf numFmtId="0" fontId="2" fillId="0" borderId="10" xfId="56" applyFont="1" applyBorder="1">
      <alignment/>
      <protection/>
    </xf>
    <xf numFmtId="0" fontId="0" fillId="0" borderId="10" xfId="56" applyBorder="1">
      <alignment/>
      <protection/>
    </xf>
    <xf numFmtId="1" fontId="2" fillId="0" borderId="10" xfId="56" applyNumberFormat="1" applyFont="1" applyBorder="1">
      <alignment/>
      <protection/>
    </xf>
    <xf numFmtId="1" fontId="0" fillId="0" borderId="10" xfId="56" applyNumberFormat="1" applyBorder="1">
      <alignment/>
      <protection/>
    </xf>
    <xf numFmtId="0" fontId="0" fillId="0" borderId="10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0" xfId="0" applyFont="1" applyAlignment="1">
      <alignment horizontal="center"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56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2" fillId="0" borderId="15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 vertical="top"/>
      <protection/>
    </xf>
    <xf numFmtId="0" fontId="2" fillId="0" borderId="13" xfId="56" applyFont="1" applyBorder="1" applyAlignment="1">
      <alignment horizontal="center" vertical="top"/>
      <protection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2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6.28125" style="0" customWidth="1"/>
    <col min="10" max="10" width="24.57421875" style="0" customWidth="1"/>
  </cols>
  <sheetData>
    <row r="2" spans="1:17" ht="12.75">
      <c r="A2" s="83" t="s">
        <v>122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ht="12.75">
      <c r="A4" s="68" t="s">
        <v>121</v>
      </c>
    </row>
    <row r="5" spans="1:18" ht="12.75">
      <c r="A5" s="78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45"/>
    </row>
    <row r="6" spans="1:18" ht="12.75">
      <c r="A6" s="86" t="s">
        <v>0</v>
      </c>
      <c r="B6" s="86"/>
      <c r="C6" s="86"/>
      <c r="D6" s="86"/>
      <c r="E6" s="86"/>
      <c r="F6" s="86"/>
      <c r="G6" s="86"/>
      <c r="H6" s="86"/>
      <c r="I6" s="44"/>
      <c r="J6" s="87" t="s">
        <v>1</v>
      </c>
      <c r="K6" s="77"/>
      <c r="L6" s="77"/>
      <c r="M6" s="77"/>
      <c r="N6" s="77"/>
      <c r="O6" s="77"/>
      <c r="P6" s="77"/>
      <c r="Q6" s="88"/>
      <c r="R6" s="45"/>
    </row>
    <row r="7" spans="1:18" ht="12.75">
      <c r="A7" s="8"/>
      <c r="B7" s="78" t="s">
        <v>5</v>
      </c>
      <c r="C7" s="79"/>
      <c r="D7" s="78" t="s">
        <v>6</v>
      </c>
      <c r="E7" s="79"/>
      <c r="F7" s="78" t="s">
        <v>52</v>
      </c>
      <c r="G7" s="79"/>
      <c r="H7" s="81" t="s">
        <v>2</v>
      </c>
      <c r="I7" s="81" t="s">
        <v>76</v>
      </c>
      <c r="J7" s="8"/>
      <c r="K7" s="78" t="s">
        <v>5</v>
      </c>
      <c r="L7" s="79"/>
      <c r="M7" s="78" t="s">
        <v>6</v>
      </c>
      <c r="N7" s="79"/>
      <c r="O7" s="78" t="s">
        <v>52</v>
      </c>
      <c r="P7" s="79"/>
      <c r="Q7" s="81" t="s">
        <v>2</v>
      </c>
      <c r="R7" s="81" t="s">
        <v>76</v>
      </c>
    </row>
    <row r="8" spans="1:18" ht="12.75">
      <c r="A8" s="8"/>
      <c r="B8" s="7" t="s">
        <v>75</v>
      </c>
      <c r="C8" s="7" t="s">
        <v>76</v>
      </c>
      <c r="D8" s="7" t="s">
        <v>75</v>
      </c>
      <c r="E8" s="7" t="s">
        <v>76</v>
      </c>
      <c r="F8" s="7" t="s">
        <v>75</v>
      </c>
      <c r="G8" s="7" t="s">
        <v>76</v>
      </c>
      <c r="H8" s="82"/>
      <c r="I8" s="82"/>
      <c r="J8" s="8"/>
      <c r="K8" s="7" t="s">
        <v>75</v>
      </c>
      <c r="L8" s="7" t="s">
        <v>76</v>
      </c>
      <c r="M8" s="7" t="s">
        <v>75</v>
      </c>
      <c r="N8" s="7" t="s">
        <v>76</v>
      </c>
      <c r="O8" s="7" t="s">
        <v>75</v>
      </c>
      <c r="P8" s="7" t="s">
        <v>76</v>
      </c>
      <c r="Q8" s="82"/>
      <c r="R8" s="82"/>
    </row>
    <row r="9" spans="1:18" ht="12.75">
      <c r="A9" s="4" t="s">
        <v>7</v>
      </c>
      <c r="B9" s="4">
        <v>9621</v>
      </c>
      <c r="C9" s="4">
        <v>16342</v>
      </c>
      <c r="D9" s="4">
        <v>2500</v>
      </c>
      <c r="E9" s="4"/>
      <c r="F9" s="4">
        <v>0</v>
      </c>
      <c r="G9" s="4"/>
      <c r="H9" s="4">
        <f aca="true" t="shared" si="0" ref="H9:I13">B9+D9+F9</f>
        <v>12121</v>
      </c>
      <c r="I9" s="4">
        <f t="shared" si="0"/>
        <v>16342</v>
      </c>
      <c r="J9" s="4" t="s">
        <v>8</v>
      </c>
      <c r="K9" s="4">
        <v>4817</v>
      </c>
      <c r="L9" s="4">
        <v>22907</v>
      </c>
      <c r="M9" s="4">
        <v>16015</v>
      </c>
      <c r="N9" s="4"/>
      <c r="O9" s="4">
        <v>0</v>
      </c>
      <c r="P9" s="4">
        <v>4452</v>
      </c>
      <c r="Q9" s="4">
        <f aca="true" t="shared" si="1" ref="Q9:R14">K9+M9+O9</f>
        <v>20832</v>
      </c>
      <c r="R9" s="4">
        <v>27359</v>
      </c>
    </row>
    <row r="10" spans="1:18" ht="12.75">
      <c r="A10" s="4" t="s">
        <v>9</v>
      </c>
      <c r="B10" s="4">
        <v>4864</v>
      </c>
      <c r="C10" s="4">
        <v>9909</v>
      </c>
      <c r="D10" s="4">
        <v>14776</v>
      </c>
      <c r="E10" s="4"/>
      <c r="F10" s="4"/>
      <c r="G10" s="4"/>
      <c r="H10" s="4">
        <f t="shared" si="0"/>
        <v>19640</v>
      </c>
      <c r="I10" s="4">
        <v>29135</v>
      </c>
      <c r="J10" s="5" t="s">
        <v>10</v>
      </c>
      <c r="K10" s="4">
        <v>1277</v>
      </c>
      <c r="L10" s="4">
        <v>3262</v>
      </c>
      <c r="M10" s="4">
        <v>2369</v>
      </c>
      <c r="N10" s="4"/>
      <c r="O10" s="4">
        <v>0</v>
      </c>
      <c r="P10" s="4">
        <v>1270</v>
      </c>
      <c r="Q10" s="4">
        <f t="shared" si="1"/>
        <v>3646</v>
      </c>
      <c r="R10" s="4">
        <v>4532</v>
      </c>
    </row>
    <row r="11" spans="1:18" ht="12.75">
      <c r="A11" s="4" t="s">
        <v>111</v>
      </c>
      <c r="B11" s="4">
        <v>0</v>
      </c>
      <c r="C11" s="4">
        <v>4634</v>
      </c>
      <c r="D11" s="4">
        <v>1670</v>
      </c>
      <c r="E11" s="4"/>
      <c r="F11" s="4"/>
      <c r="G11" s="4">
        <v>823</v>
      </c>
      <c r="H11" s="4">
        <f t="shared" si="0"/>
        <v>1670</v>
      </c>
      <c r="I11" s="4">
        <v>1670</v>
      </c>
      <c r="J11" s="4" t="s">
        <v>11</v>
      </c>
      <c r="K11" s="4">
        <v>5115</v>
      </c>
      <c r="L11" s="4">
        <v>11404</v>
      </c>
      <c r="M11" s="4">
        <v>1694</v>
      </c>
      <c r="N11" s="4"/>
      <c r="O11" s="4">
        <v>0</v>
      </c>
      <c r="P11" s="4">
        <v>4</v>
      </c>
      <c r="Q11" s="4">
        <f t="shared" si="1"/>
        <v>6809</v>
      </c>
      <c r="R11" s="4">
        <v>11408</v>
      </c>
    </row>
    <row r="12" spans="1:18" ht="12.75">
      <c r="A12" s="4" t="s">
        <v>12</v>
      </c>
      <c r="B12" s="4"/>
      <c r="C12" s="4">
        <v>0</v>
      </c>
      <c r="D12" s="4"/>
      <c r="E12" s="4"/>
      <c r="F12" s="4">
        <v>0</v>
      </c>
      <c r="G12" s="4">
        <v>6036</v>
      </c>
      <c r="H12" s="4">
        <f t="shared" si="0"/>
        <v>0</v>
      </c>
      <c r="I12" s="4">
        <v>5249</v>
      </c>
      <c r="J12" s="4" t="s">
        <v>13</v>
      </c>
      <c r="K12" s="4">
        <v>6105</v>
      </c>
      <c r="L12" s="4">
        <v>6206</v>
      </c>
      <c r="M12" s="4">
        <v>0</v>
      </c>
      <c r="N12" s="4"/>
      <c r="O12" s="4"/>
      <c r="P12" s="4"/>
      <c r="Q12" s="4">
        <f t="shared" si="1"/>
        <v>6105</v>
      </c>
      <c r="R12" s="4">
        <f t="shared" si="1"/>
        <v>6206</v>
      </c>
    </row>
    <row r="13" spans="1:18" ht="12.75">
      <c r="A13" s="4" t="s">
        <v>53</v>
      </c>
      <c r="B13" s="4">
        <v>5858</v>
      </c>
      <c r="C13" s="4">
        <v>983</v>
      </c>
      <c r="D13" s="4">
        <v>1154</v>
      </c>
      <c r="E13" s="4"/>
      <c r="F13" s="4">
        <v>1238</v>
      </c>
      <c r="G13" s="4"/>
      <c r="H13" s="4">
        <f t="shared" si="0"/>
        <v>8250</v>
      </c>
      <c r="I13" s="4">
        <f t="shared" si="0"/>
        <v>983</v>
      </c>
      <c r="J13" s="4" t="s">
        <v>14</v>
      </c>
      <c r="K13" s="4">
        <v>3029</v>
      </c>
      <c r="L13" s="4">
        <v>4171</v>
      </c>
      <c r="M13" s="4">
        <v>22</v>
      </c>
      <c r="N13" s="4"/>
      <c r="O13" s="4">
        <v>1238</v>
      </c>
      <c r="P13" s="4">
        <v>225</v>
      </c>
      <c r="Q13" s="4">
        <f t="shared" si="1"/>
        <v>4289</v>
      </c>
      <c r="R13" s="4">
        <f t="shared" si="1"/>
        <v>4396</v>
      </c>
    </row>
    <row r="14" spans="1:18" ht="12.75">
      <c r="A14" s="4" t="s">
        <v>99</v>
      </c>
      <c r="B14" s="4"/>
      <c r="C14" s="4">
        <v>792</v>
      </c>
      <c r="D14" s="4"/>
      <c r="E14" s="4"/>
      <c r="F14" s="4"/>
      <c r="G14" s="4"/>
      <c r="H14" s="4"/>
      <c r="I14" s="4">
        <v>522</v>
      </c>
      <c r="J14" s="4" t="s">
        <v>100</v>
      </c>
      <c r="K14" s="4"/>
      <c r="L14" s="4">
        <v>792</v>
      </c>
      <c r="M14" s="4"/>
      <c r="N14" s="4"/>
      <c r="O14" s="4"/>
      <c r="P14" s="4"/>
      <c r="Q14" s="4">
        <f t="shared" si="1"/>
        <v>0</v>
      </c>
      <c r="R14" s="4"/>
    </row>
    <row r="15" spans="1:18" ht="12.75">
      <c r="A15" s="8" t="s">
        <v>15</v>
      </c>
      <c r="B15" s="8">
        <f>B9+B10+B11+B12+B13+B14</f>
        <v>20343</v>
      </c>
      <c r="C15" s="8">
        <f aca="true" t="shared" si="2" ref="C15:I15">C9+C10+C11+C12+C13+C14</f>
        <v>32660</v>
      </c>
      <c r="D15" s="8">
        <f t="shared" si="2"/>
        <v>20100</v>
      </c>
      <c r="E15" s="8">
        <f t="shared" si="2"/>
        <v>0</v>
      </c>
      <c r="F15" s="8">
        <f t="shared" si="2"/>
        <v>1238</v>
      </c>
      <c r="G15" s="8">
        <f t="shared" si="2"/>
        <v>6859</v>
      </c>
      <c r="H15" s="8">
        <f t="shared" si="2"/>
        <v>41681</v>
      </c>
      <c r="I15" s="8">
        <f t="shared" si="2"/>
        <v>53901</v>
      </c>
      <c r="J15" s="8"/>
      <c r="K15" s="8">
        <f>K9+K10+K11+K13+K14+K12</f>
        <v>20343</v>
      </c>
      <c r="L15" s="8">
        <f aca="true" t="shared" si="3" ref="L15:R15">L9+L10+L11+L13+L14+L12</f>
        <v>48742</v>
      </c>
      <c r="M15" s="8">
        <f t="shared" si="3"/>
        <v>20100</v>
      </c>
      <c r="N15" s="8">
        <f t="shared" si="3"/>
        <v>0</v>
      </c>
      <c r="O15" s="8">
        <f t="shared" si="3"/>
        <v>1238</v>
      </c>
      <c r="P15" s="8">
        <f t="shared" si="3"/>
        <v>5951</v>
      </c>
      <c r="Q15" s="8">
        <f t="shared" si="3"/>
        <v>41681</v>
      </c>
      <c r="R15" s="8">
        <f t="shared" si="3"/>
        <v>53901</v>
      </c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78" t="s">
        <v>16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45"/>
    </row>
    <row r="18" spans="1:18" ht="12.75">
      <c r="A18" s="78" t="s">
        <v>0</v>
      </c>
      <c r="B18" s="80"/>
      <c r="C18" s="80"/>
      <c r="D18" s="80"/>
      <c r="E18" s="80"/>
      <c r="F18" s="80"/>
      <c r="G18" s="80"/>
      <c r="H18" s="80"/>
      <c r="I18" s="80"/>
      <c r="J18" s="78" t="s">
        <v>1</v>
      </c>
      <c r="K18" s="80"/>
      <c r="L18" s="80"/>
      <c r="M18" s="80"/>
      <c r="N18" s="80"/>
      <c r="O18" s="80"/>
      <c r="P18" s="80"/>
      <c r="Q18" s="80"/>
      <c r="R18" s="80"/>
    </row>
    <row r="19" spans="1:18" ht="12.75">
      <c r="A19" s="8"/>
      <c r="B19" s="78" t="s">
        <v>5</v>
      </c>
      <c r="C19" s="79"/>
      <c r="D19" s="78" t="s">
        <v>17</v>
      </c>
      <c r="E19" s="79"/>
      <c r="F19" s="78" t="s">
        <v>52</v>
      </c>
      <c r="G19" s="79"/>
      <c r="H19" s="81" t="s">
        <v>2</v>
      </c>
      <c r="I19" s="81" t="s">
        <v>76</v>
      </c>
      <c r="J19" s="8"/>
      <c r="K19" s="78" t="s">
        <v>5</v>
      </c>
      <c r="L19" s="79"/>
      <c r="M19" s="78" t="s">
        <v>6</v>
      </c>
      <c r="N19" s="79"/>
      <c r="O19" s="78" t="s">
        <v>52</v>
      </c>
      <c r="P19" s="79"/>
      <c r="Q19" s="81" t="s">
        <v>2</v>
      </c>
      <c r="R19" s="81" t="s">
        <v>76</v>
      </c>
    </row>
    <row r="20" spans="1:18" ht="12.75">
      <c r="A20" s="8"/>
      <c r="B20" s="7" t="s">
        <v>75</v>
      </c>
      <c r="C20" s="7" t="s">
        <v>76</v>
      </c>
      <c r="D20" s="7" t="s">
        <v>75</v>
      </c>
      <c r="E20" s="7" t="s">
        <v>76</v>
      </c>
      <c r="F20" s="7" t="s">
        <v>75</v>
      </c>
      <c r="G20" s="7" t="s">
        <v>76</v>
      </c>
      <c r="H20" s="82"/>
      <c r="I20" s="82"/>
      <c r="J20" s="8"/>
      <c r="K20" s="7" t="s">
        <v>75</v>
      </c>
      <c r="L20" s="7" t="s">
        <v>76</v>
      </c>
      <c r="M20" s="7" t="s">
        <v>75</v>
      </c>
      <c r="N20" s="7" t="s">
        <v>76</v>
      </c>
      <c r="O20" s="7" t="s">
        <v>75</v>
      </c>
      <c r="P20" s="7" t="s">
        <v>76</v>
      </c>
      <c r="Q20" s="82"/>
      <c r="R20" s="82"/>
    </row>
    <row r="21" spans="1:18" ht="12.75">
      <c r="A21" s="4" t="s">
        <v>109</v>
      </c>
      <c r="B21" s="4"/>
      <c r="C21" s="4"/>
      <c r="D21" s="4">
        <v>0</v>
      </c>
      <c r="E21" s="4">
        <v>0</v>
      </c>
      <c r="F21" s="4"/>
      <c r="G21" s="4"/>
      <c r="H21" s="4">
        <f aca="true" t="shared" si="4" ref="H21:I26">B21+D21+F21</f>
        <v>0</v>
      </c>
      <c r="I21" s="4">
        <f t="shared" si="4"/>
        <v>0</v>
      </c>
      <c r="J21" s="4" t="s">
        <v>19</v>
      </c>
      <c r="K21" s="4"/>
      <c r="L21" s="4">
        <v>12965</v>
      </c>
      <c r="M21" s="4"/>
      <c r="N21" s="4">
        <v>0</v>
      </c>
      <c r="O21" s="4"/>
      <c r="P21" s="4"/>
      <c r="Q21" s="4">
        <f aca="true" t="shared" si="5" ref="Q21:R26">K21+M21+O21</f>
        <v>0</v>
      </c>
      <c r="R21" s="4">
        <f t="shared" si="5"/>
        <v>12965</v>
      </c>
    </row>
    <row r="22" spans="1:18" ht="12.75">
      <c r="A22" s="4" t="s">
        <v>110</v>
      </c>
      <c r="B22" s="4"/>
      <c r="C22" s="4"/>
      <c r="D22" s="4">
        <v>217</v>
      </c>
      <c r="E22" s="4">
        <v>0</v>
      </c>
      <c r="F22" s="4"/>
      <c r="G22" s="4"/>
      <c r="H22" s="4">
        <f t="shared" si="4"/>
        <v>217</v>
      </c>
      <c r="I22" s="4">
        <f t="shared" si="4"/>
        <v>0</v>
      </c>
      <c r="J22" s="4" t="s">
        <v>18</v>
      </c>
      <c r="K22" s="4"/>
      <c r="L22" s="4"/>
      <c r="M22" s="4">
        <v>1073</v>
      </c>
      <c r="N22" s="4">
        <v>1266</v>
      </c>
      <c r="O22" s="4"/>
      <c r="P22" s="4"/>
      <c r="Q22" s="4">
        <f t="shared" si="5"/>
        <v>1073</v>
      </c>
      <c r="R22" s="4">
        <f t="shared" si="5"/>
        <v>1266</v>
      </c>
    </row>
    <row r="23" spans="1:18" ht="12.75">
      <c r="A23" s="4" t="s">
        <v>54</v>
      </c>
      <c r="B23" s="4"/>
      <c r="C23" s="4">
        <v>11161</v>
      </c>
      <c r="D23" s="4">
        <v>856</v>
      </c>
      <c r="E23" s="4"/>
      <c r="F23" s="4"/>
      <c r="G23" s="4"/>
      <c r="H23" s="4">
        <f t="shared" si="4"/>
        <v>856</v>
      </c>
      <c r="I23" s="4">
        <f t="shared" si="4"/>
        <v>11161</v>
      </c>
      <c r="J23" s="4" t="s">
        <v>20</v>
      </c>
      <c r="K23" s="4"/>
      <c r="L23" s="4"/>
      <c r="M23" s="4"/>
      <c r="N23" s="4"/>
      <c r="O23" s="4"/>
      <c r="P23" s="4"/>
      <c r="Q23" s="4">
        <f t="shared" si="5"/>
        <v>0</v>
      </c>
      <c r="R23" s="4">
        <f t="shared" si="5"/>
        <v>0</v>
      </c>
    </row>
    <row r="24" spans="1:18" ht="12.75">
      <c r="A24" s="4" t="s">
        <v>77</v>
      </c>
      <c r="B24" s="4"/>
      <c r="C24" s="4"/>
      <c r="D24" s="4"/>
      <c r="E24" s="4">
        <v>2500</v>
      </c>
      <c r="F24" s="4"/>
      <c r="G24" s="4"/>
      <c r="H24" s="4">
        <f t="shared" si="4"/>
        <v>0</v>
      </c>
      <c r="I24" s="4">
        <f t="shared" si="4"/>
        <v>2500</v>
      </c>
      <c r="J24" s="4" t="s">
        <v>55</v>
      </c>
      <c r="K24" s="4"/>
      <c r="L24" s="4"/>
      <c r="M24" s="4"/>
      <c r="N24" s="4"/>
      <c r="O24" s="4"/>
      <c r="P24" s="4"/>
      <c r="Q24" s="4">
        <f t="shared" si="5"/>
        <v>0</v>
      </c>
      <c r="R24" s="4">
        <f t="shared" si="5"/>
        <v>0</v>
      </c>
    </row>
    <row r="25" spans="1:18" ht="12.75">
      <c r="A25" s="4" t="s">
        <v>12</v>
      </c>
      <c r="B25" s="4"/>
      <c r="C25" s="4">
        <v>787</v>
      </c>
      <c r="D25" s="4"/>
      <c r="E25" s="4"/>
      <c r="F25" s="4"/>
      <c r="G25" s="4"/>
      <c r="H25" s="4">
        <f t="shared" si="4"/>
        <v>0</v>
      </c>
      <c r="I25" s="4">
        <v>787</v>
      </c>
      <c r="J25" s="4" t="s">
        <v>112</v>
      </c>
      <c r="K25" s="4"/>
      <c r="L25" s="4">
        <v>217</v>
      </c>
      <c r="M25" s="4"/>
      <c r="N25" s="4"/>
      <c r="O25" s="4"/>
      <c r="P25" s="4"/>
      <c r="Q25" s="4">
        <f t="shared" si="5"/>
        <v>0</v>
      </c>
      <c r="R25" s="4">
        <f t="shared" si="5"/>
        <v>217</v>
      </c>
    </row>
    <row r="26" spans="1:18" ht="12.75">
      <c r="A26" s="4" t="s">
        <v>108</v>
      </c>
      <c r="B26" s="4"/>
      <c r="C26" s="4"/>
      <c r="D26" s="4"/>
      <c r="E26" s="4"/>
      <c r="F26" s="4"/>
      <c r="G26" s="4"/>
      <c r="H26" s="4">
        <f t="shared" si="4"/>
        <v>0</v>
      </c>
      <c r="I26" s="4">
        <f t="shared" si="4"/>
        <v>0</v>
      </c>
      <c r="J26" s="4"/>
      <c r="K26" s="4"/>
      <c r="L26" s="4"/>
      <c r="M26" s="4"/>
      <c r="N26" s="4"/>
      <c r="O26" s="4"/>
      <c r="P26" s="4"/>
      <c r="Q26" s="4">
        <f t="shared" si="5"/>
        <v>0</v>
      </c>
      <c r="R26" s="4">
        <f t="shared" si="5"/>
        <v>0</v>
      </c>
    </row>
    <row r="27" spans="1:18" ht="12.75">
      <c r="A27" s="8" t="s">
        <v>15</v>
      </c>
      <c r="B27" s="8">
        <f aca="true" t="shared" si="6" ref="B27:I27">B21+B22+B23+B24+B25+B26</f>
        <v>0</v>
      </c>
      <c r="C27" s="8">
        <f t="shared" si="6"/>
        <v>11948</v>
      </c>
      <c r="D27" s="8">
        <f t="shared" si="6"/>
        <v>1073</v>
      </c>
      <c r="E27" s="8">
        <f t="shared" si="6"/>
        <v>2500</v>
      </c>
      <c r="F27" s="8">
        <f t="shared" si="6"/>
        <v>0</v>
      </c>
      <c r="G27" s="8">
        <f t="shared" si="6"/>
        <v>0</v>
      </c>
      <c r="H27" s="8">
        <f t="shared" si="6"/>
        <v>1073</v>
      </c>
      <c r="I27" s="8">
        <f t="shared" si="6"/>
        <v>14448</v>
      </c>
      <c r="J27" s="8"/>
      <c r="K27" s="8">
        <f>K21+K22+K23+K24+K25+K26</f>
        <v>0</v>
      </c>
      <c r="L27" s="8">
        <f aca="true" t="shared" si="7" ref="L27:R27">L21+L22+L23+L24+L25+L26</f>
        <v>13182</v>
      </c>
      <c r="M27" s="8">
        <f t="shared" si="7"/>
        <v>1073</v>
      </c>
      <c r="N27" s="8">
        <f t="shared" si="7"/>
        <v>1266</v>
      </c>
      <c r="O27" s="8">
        <f t="shared" si="7"/>
        <v>0</v>
      </c>
      <c r="P27" s="8">
        <f t="shared" si="7"/>
        <v>0</v>
      </c>
      <c r="Q27" s="8">
        <f t="shared" si="7"/>
        <v>1073</v>
      </c>
      <c r="R27" s="8">
        <f t="shared" si="7"/>
        <v>14448</v>
      </c>
    </row>
    <row r="29" spans="1:18" ht="12.75">
      <c r="A29" s="8" t="s">
        <v>21</v>
      </c>
      <c r="B29" s="8">
        <f>B15+B27</f>
        <v>20343</v>
      </c>
      <c r="C29" s="8">
        <f aca="true" t="shared" si="8" ref="C29:I29">C15+C27</f>
        <v>44608</v>
      </c>
      <c r="D29" s="8">
        <f t="shared" si="8"/>
        <v>21173</v>
      </c>
      <c r="E29" s="8">
        <f t="shared" si="8"/>
        <v>2500</v>
      </c>
      <c r="F29" s="8">
        <f t="shared" si="8"/>
        <v>1238</v>
      </c>
      <c r="G29" s="8">
        <f t="shared" si="8"/>
        <v>6859</v>
      </c>
      <c r="H29" s="8">
        <f t="shared" si="8"/>
        <v>42754</v>
      </c>
      <c r="I29" s="8">
        <f t="shared" si="8"/>
        <v>68349</v>
      </c>
      <c r="J29" s="8"/>
      <c r="K29" s="8">
        <f aca="true" t="shared" si="9" ref="K29:R29">K15+K27</f>
        <v>20343</v>
      </c>
      <c r="L29" s="8">
        <f t="shared" si="9"/>
        <v>61924</v>
      </c>
      <c r="M29" s="8">
        <f t="shared" si="9"/>
        <v>21173</v>
      </c>
      <c r="N29" s="8">
        <f t="shared" si="9"/>
        <v>1266</v>
      </c>
      <c r="O29" s="8">
        <f t="shared" si="9"/>
        <v>1238</v>
      </c>
      <c r="P29" s="8">
        <f t="shared" si="9"/>
        <v>5951</v>
      </c>
      <c r="Q29" s="8">
        <f t="shared" si="9"/>
        <v>42754</v>
      </c>
      <c r="R29" s="8">
        <f t="shared" si="9"/>
        <v>68349</v>
      </c>
    </row>
  </sheetData>
  <sheetProtection/>
  <mergeCells count="28">
    <mergeCell ref="B7:C7"/>
    <mergeCell ref="D7:E7"/>
    <mergeCell ref="K7:L7"/>
    <mergeCell ref="I7:I8"/>
    <mergeCell ref="A2:Q2"/>
    <mergeCell ref="A3:Q3"/>
    <mergeCell ref="A5:Q5"/>
    <mergeCell ref="A6:H6"/>
    <mergeCell ref="J6:Q6"/>
    <mergeCell ref="R19:R20"/>
    <mergeCell ref="F7:G7"/>
    <mergeCell ref="R7:R8"/>
    <mergeCell ref="H19:H20"/>
    <mergeCell ref="I19:I20"/>
    <mergeCell ref="H7:H8"/>
    <mergeCell ref="Q7:Q8"/>
    <mergeCell ref="M7:N7"/>
    <mergeCell ref="O7:P7"/>
    <mergeCell ref="B19:C19"/>
    <mergeCell ref="D19:E19"/>
    <mergeCell ref="F19:G19"/>
    <mergeCell ref="A17:Q17"/>
    <mergeCell ref="A18:I18"/>
    <mergeCell ref="K19:L19"/>
    <mergeCell ref="M19:N19"/>
    <mergeCell ref="O19:P19"/>
    <mergeCell ref="J18:R18"/>
    <mergeCell ref="Q19:Q20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83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" ht="12.75">
      <c r="A4" t="s">
        <v>121</v>
      </c>
      <c r="B4" t="s">
        <v>98</v>
      </c>
    </row>
    <row r="5" spans="1:13" ht="12.75">
      <c r="A5" s="10" t="s">
        <v>22</v>
      </c>
      <c r="B5" s="10" t="s">
        <v>23</v>
      </c>
      <c r="C5" s="11" t="s">
        <v>5</v>
      </c>
      <c r="D5" s="11" t="s">
        <v>6</v>
      </c>
      <c r="E5" s="11" t="s">
        <v>5</v>
      </c>
      <c r="F5" s="11" t="s">
        <v>6</v>
      </c>
      <c r="G5" s="11" t="s">
        <v>5</v>
      </c>
      <c r="H5" s="11" t="s">
        <v>6</v>
      </c>
      <c r="I5" s="11" t="s">
        <v>5</v>
      </c>
      <c r="J5" s="11" t="s">
        <v>6</v>
      </c>
      <c r="K5" s="11" t="s">
        <v>5</v>
      </c>
      <c r="L5" s="11" t="s">
        <v>6</v>
      </c>
      <c r="M5" s="11"/>
    </row>
    <row r="6" spans="1:13" ht="25.5">
      <c r="A6" s="12"/>
      <c r="B6" s="12"/>
      <c r="C6" s="89" t="s">
        <v>24</v>
      </c>
      <c r="D6" s="90"/>
      <c r="E6" s="89" t="s">
        <v>25</v>
      </c>
      <c r="F6" s="91"/>
      <c r="G6" s="89" t="s">
        <v>26</v>
      </c>
      <c r="H6" s="91"/>
      <c r="I6" s="92" t="s">
        <v>13</v>
      </c>
      <c r="J6" s="91"/>
      <c r="K6" s="89" t="s">
        <v>14</v>
      </c>
      <c r="L6" s="91"/>
      <c r="M6" s="13" t="s">
        <v>27</v>
      </c>
    </row>
    <row r="7" spans="1:13" ht="12.75">
      <c r="A7" s="9" t="s">
        <v>28</v>
      </c>
      <c r="B7" s="14">
        <f>C7+D7+E7+F7+G7+H7+I7+J7+K7+L7</f>
        <v>6008</v>
      </c>
      <c r="C7" s="9">
        <v>4734</v>
      </c>
      <c r="D7" s="14"/>
      <c r="E7" s="14">
        <v>1270</v>
      </c>
      <c r="F7" s="14"/>
      <c r="G7" s="14">
        <v>4</v>
      </c>
      <c r="H7" s="14"/>
      <c r="I7" s="14"/>
      <c r="J7" s="14"/>
      <c r="K7" s="14"/>
      <c r="L7" s="14"/>
      <c r="M7" s="11"/>
    </row>
    <row r="8" spans="1:13" ht="12.75">
      <c r="A8" s="9" t="s">
        <v>29</v>
      </c>
      <c r="B8" s="14">
        <f>C8+D8+E8+F8+G8+H8+I8+J8+K8+L8</f>
        <v>47893</v>
      </c>
      <c r="C8" s="14">
        <f>SUM(C9:C26)</f>
        <v>22625</v>
      </c>
      <c r="D8" s="14">
        <f aca="true" t="shared" si="0" ref="D8:M8">SUM(D9:D26)</f>
        <v>0</v>
      </c>
      <c r="E8" s="14">
        <f t="shared" si="0"/>
        <v>3262</v>
      </c>
      <c r="F8" s="14">
        <f t="shared" si="0"/>
        <v>0</v>
      </c>
      <c r="G8" s="14">
        <f t="shared" si="0"/>
        <v>11404</v>
      </c>
      <c r="H8" s="14">
        <f t="shared" si="0"/>
        <v>0</v>
      </c>
      <c r="I8" s="14">
        <f t="shared" si="0"/>
        <v>6206</v>
      </c>
      <c r="J8" s="14">
        <f t="shared" si="0"/>
        <v>0</v>
      </c>
      <c r="K8" s="14">
        <f t="shared" si="0"/>
        <v>4396</v>
      </c>
      <c r="L8" s="14">
        <f t="shared" si="0"/>
        <v>0</v>
      </c>
      <c r="M8" s="11">
        <f t="shared" si="0"/>
        <v>6</v>
      </c>
    </row>
    <row r="9" spans="1:13" ht="12.75">
      <c r="A9" s="12" t="s">
        <v>30</v>
      </c>
      <c r="B9" s="14">
        <f aca="true" t="shared" si="1" ref="B9:B25">C9+D9+E9+F9+G9+H9+I9+J9+K9+L9</f>
        <v>1117</v>
      </c>
      <c r="C9" s="15"/>
      <c r="D9" s="15"/>
      <c r="E9" s="15"/>
      <c r="F9" s="15"/>
      <c r="G9" s="15">
        <v>1117</v>
      </c>
      <c r="H9" s="15"/>
      <c r="I9" s="15"/>
      <c r="J9" s="15"/>
      <c r="K9" s="15"/>
      <c r="L9" s="15"/>
      <c r="M9" s="13">
        <v>0</v>
      </c>
    </row>
    <row r="10" spans="1:13" ht="12.75">
      <c r="A10" s="12" t="s">
        <v>31</v>
      </c>
      <c r="B10" s="14">
        <f t="shared" si="1"/>
        <v>6410</v>
      </c>
      <c r="C10" s="15">
        <v>0</v>
      </c>
      <c r="D10" s="15"/>
      <c r="E10" s="15">
        <v>0</v>
      </c>
      <c r="F10" s="15"/>
      <c r="G10" s="15">
        <v>5289</v>
      </c>
      <c r="H10" s="15"/>
      <c r="I10" s="15">
        <v>0</v>
      </c>
      <c r="J10" s="15"/>
      <c r="K10" s="15">
        <v>1121</v>
      </c>
      <c r="L10" s="15"/>
      <c r="M10" s="13">
        <v>2</v>
      </c>
    </row>
    <row r="11" spans="1:13" ht="12.75">
      <c r="A11" s="12" t="s">
        <v>32</v>
      </c>
      <c r="B11" s="14">
        <f t="shared" si="1"/>
        <v>26949</v>
      </c>
      <c r="C11" s="15">
        <v>21196</v>
      </c>
      <c r="D11" s="15"/>
      <c r="E11" s="15">
        <v>2833</v>
      </c>
      <c r="F11" s="15"/>
      <c r="G11" s="15">
        <v>2920</v>
      </c>
      <c r="H11" s="15"/>
      <c r="I11" s="15"/>
      <c r="J11" s="15"/>
      <c r="K11" s="15">
        <v>0</v>
      </c>
      <c r="L11" s="15"/>
      <c r="M11" s="13">
        <v>3</v>
      </c>
    </row>
    <row r="12" spans="1:13" ht="12.75">
      <c r="A12" s="12" t="s">
        <v>33</v>
      </c>
      <c r="B12" s="14">
        <f t="shared" si="1"/>
        <v>3649</v>
      </c>
      <c r="C12" s="15">
        <v>1369</v>
      </c>
      <c r="D12" s="15"/>
      <c r="E12" s="15">
        <v>414</v>
      </c>
      <c r="F12" s="15"/>
      <c r="G12" s="15">
        <v>1866</v>
      </c>
      <c r="H12" s="15"/>
      <c r="I12" s="15"/>
      <c r="J12" s="15"/>
      <c r="K12" s="15"/>
      <c r="L12" s="15"/>
      <c r="M12" s="13">
        <v>1</v>
      </c>
    </row>
    <row r="13" spans="1:13" ht="12.75">
      <c r="A13" s="12" t="s">
        <v>62</v>
      </c>
      <c r="B13" s="14">
        <f t="shared" si="1"/>
        <v>225</v>
      </c>
      <c r="C13" s="15"/>
      <c r="D13" s="15"/>
      <c r="E13" s="15"/>
      <c r="F13" s="15"/>
      <c r="G13" s="15"/>
      <c r="H13" s="15"/>
      <c r="I13" s="15"/>
      <c r="J13" s="15"/>
      <c r="K13" s="15">
        <v>225</v>
      </c>
      <c r="L13" s="15"/>
      <c r="M13" s="13"/>
    </row>
    <row r="14" spans="1:13" ht="12.75">
      <c r="A14" s="12" t="s">
        <v>63</v>
      </c>
      <c r="B14" s="14">
        <f t="shared" si="1"/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</row>
    <row r="15" spans="1:13" ht="12.75">
      <c r="A15" s="12" t="s">
        <v>64</v>
      </c>
      <c r="B15" s="14">
        <f t="shared" si="1"/>
        <v>2385</v>
      </c>
      <c r="C15" s="15"/>
      <c r="D15" s="15"/>
      <c r="E15" s="15"/>
      <c r="F15" s="15"/>
      <c r="G15" s="15"/>
      <c r="H15" s="15"/>
      <c r="I15" s="15"/>
      <c r="J15" s="15"/>
      <c r="K15" s="15">
        <v>2385</v>
      </c>
      <c r="L15" s="15"/>
      <c r="M15" s="13"/>
    </row>
    <row r="16" spans="1:13" ht="12.75">
      <c r="A16" s="12" t="s">
        <v>65</v>
      </c>
      <c r="B16" s="14">
        <f t="shared" si="1"/>
        <v>287</v>
      </c>
      <c r="C16" s="15"/>
      <c r="D16" s="15"/>
      <c r="E16" s="15"/>
      <c r="F16" s="15"/>
      <c r="G16" s="15"/>
      <c r="H16" s="15"/>
      <c r="I16" s="15"/>
      <c r="J16" s="15"/>
      <c r="K16" s="15">
        <v>287</v>
      </c>
      <c r="L16" s="15"/>
      <c r="M16" s="13"/>
    </row>
    <row r="17" spans="1:13" ht="12.75">
      <c r="A17" s="12" t="s">
        <v>66</v>
      </c>
      <c r="B17" s="14">
        <f t="shared" si="1"/>
        <v>357</v>
      </c>
      <c r="C17" s="15"/>
      <c r="D17" s="15"/>
      <c r="E17" s="15"/>
      <c r="F17" s="15"/>
      <c r="G17" s="15"/>
      <c r="H17" s="15"/>
      <c r="I17" s="15"/>
      <c r="J17" s="15"/>
      <c r="K17" s="15">
        <v>357</v>
      </c>
      <c r="L17" s="15"/>
      <c r="M17" s="13"/>
    </row>
    <row r="18" spans="1:13" ht="12.75">
      <c r="A18" s="12" t="s">
        <v>67</v>
      </c>
      <c r="B18" s="14">
        <f t="shared" si="1"/>
        <v>21</v>
      </c>
      <c r="C18" s="15"/>
      <c r="D18" s="15"/>
      <c r="E18" s="15"/>
      <c r="F18" s="15"/>
      <c r="G18" s="15"/>
      <c r="H18" s="15"/>
      <c r="I18" s="15"/>
      <c r="J18" s="15"/>
      <c r="K18" s="15">
        <v>21</v>
      </c>
      <c r="L18" s="15"/>
      <c r="M18" s="13"/>
    </row>
    <row r="19" spans="1:13" ht="12.75">
      <c r="A19" s="12" t="s">
        <v>68</v>
      </c>
      <c r="B19" s="14">
        <f t="shared" si="1"/>
        <v>5070</v>
      </c>
      <c r="C19" s="15"/>
      <c r="D19" s="15"/>
      <c r="E19" s="15"/>
      <c r="F19" s="15"/>
      <c r="G19" s="15"/>
      <c r="H19" s="15"/>
      <c r="I19" s="15">
        <v>5070</v>
      </c>
      <c r="J19" s="15"/>
      <c r="K19" s="15"/>
      <c r="L19" s="15"/>
      <c r="M19" s="13"/>
    </row>
    <row r="20" spans="1:13" ht="12.75">
      <c r="A20" s="12" t="s">
        <v>69</v>
      </c>
      <c r="B20" s="14">
        <f t="shared" si="1"/>
        <v>749</v>
      </c>
      <c r="C20" s="15"/>
      <c r="D20" s="15"/>
      <c r="E20" s="15"/>
      <c r="F20" s="15"/>
      <c r="G20" s="15"/>
      <c r="H20" s="15"/>
      <c r="I20" s="15">
        <v>749</v>
      </c>
      <c r="J20" s="15"/>
      <c r="K20" s="15"/>
      <c r="L20" s="15"/>
      <c r="M20" s="13"/>
    </row>
    <row r="21" spans="1:13" ht="12.75">
      <c r="A21" s="12" t="s">
        <v>70</v>
      </c>
      <c r="B21" s="14">
        <f t="shared" si="1"/>
        <v>387</v>
      </c>
      <c r="C21" s="15"/>
      <c r="D21" s="15"/>
      <c r="E21" s="15"/>
      <c r="F21" s="15"/>
      <c r="G21" s="15"/>
      <c r="H21" s="15"/>
      <c r="I21" s="15">
        <v>387</v>
      </c>
      <c r="J21" s="15"/>
      <c r="K21" s="15"/>
      <c r="L21" s="15"/>
      <c r="M21" s="13"/>
    </row>
    <row r="22" spans="1:13" ht="12.75">
      <c r="A22" s="12" t="s">
        <v>71</v>
      </c>
      <c r="B22" s="14">
        <f t="shared" si="1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"/>
    </row>
    <row r="23" spans="1:13" ht="12.75">
      <c r="A23" s="12" t="s">
        <v>72</v>
      </c>
      <c r="B23" s="14">
        <f t="shared" si="1"/>
        <v>2</v>
      </c>
      <c r="C23" s="15"/>
      <c r="D23" s="15"/>
      <c r="E23" s="15"/>
      <c r="F23" s="15"/>
      <c r="G23" s="15">
        <v>2</v>
      </c>
      <c r="H23" s="15"/>
      <c r="I23" s="15"/>
      <c r="J23" s="15"/>
      <c r="K23" s="15"/>
      <c r="L23" s="15"/>
      <c r="M23" s="13"/>
    </row>
    <row r="24" spans="1:13" ht="12.75">
      <c r="A24" s="12" t="s">
        <v>73</v>
      </c>
      <c r="B24" s="14">
        <f t="shared" si="1"/>
        <v>6</v>
      </c>
      <c r="C24" s="15"/>
      <c r="D24" s="15"/>
      <c r="E24" s="15"/>
      <c r="F24" s="15"/>
      <c r="G24" s="15">
        <v>6</v>
      </c>
      <c r="H24" s="15"/>
      <c r="I24" s="15"/>
      <c r="J24" s="15"/>
      <c r="K24" s="15"/>
      <c r="L24" s="15"/>
      <c r="M24" s="13"/>
    </row>
    <row r="25" spans="1:13" ht="12.75">
      <c r="A25" s="12" t="s">
        <v>74</v>
      </c>
      <c r="B25" s="14">
        <f t="shared" si="1"/>
        <v>279</v>
      </c>
      <c r="C25" s="15">
        <v>60</v>
      </c>
      <c r="D25" s="15"/>
      <c r="E25" s="15">
        <v>15</v>
      </c>
      <c r="F25" s="15"/>
      <c r="G25" s="15">
        <v>204</v>
      </c>
      <c r="H25" s="15"/>
      <c r="I25" s="15"/>
      <c r="J25" s="15"/>
      <c r="K25" s="15"/>
      <c r="L25" s="15"/>
      <c r="M25" s="13"/>
    </row>
    <row r="26" spans="1:13" ht="12.75">
      <c r="A26" s="12" t="s">
        <v>106</v>
      </c>
      <c r="B26" s="14"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15</v>
      </c>
      <c r="B28" s="9">
        <f>B7+B8+B26</f>
        <v>53901</v>
      </c>
      <c r="C28" s="9">
        <f aca="true" t="shared" si="2" ref="C28:M28">C7+C8</f>
        <v>27359</v>
      </c>
      <c r="D28" s="9">
        <f t="shared" si="2"/>
        <v>0</v>
      </c>
      <c r="E28" s="9">
        <f t="shared" si="2"/>
        <v>4532</v>
      </c>
      <c r="F28" s="9">
        <f t="shared" si="2"/>
        <v>0</v>
      </c>
      <c r="G28" s="9">
        <f>G7+G8</f>
        <v>11408</v>
      </c>
      <c r="H28" s="9">
        <f t="shared" si="2"/>
        <v>0</v>
      </c>
      <c r="I28" s="9">
        <f t="shared" si="2"/>
        <v>6206</v>
      </c>
      <c r="J28" s="9">
        <f t="shared" si="2"/>
        <v>0</v>
      </c>
      <c r="K28" s="9">
        <f t="shared" si="2"/>
        <v>4396</v>
      </c>
      <c r="L28" s="9">
        <f t="shared" si="2"/>
        <v>0</v>
      </c>
      <c r="M28" s="10">
        <f t="shared" si="2"/>
        <v>6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K3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2.57421875" style="0" customWidth="1"/>
    <col min="11" max="11" width="12.140625" style="0" customWidth="1"/>
  </cols>
  <sheetData>
    <row r="3" spans="1:10" ht="12.75">
      <c r="A3" s="83" t="s">
        <v>124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3" t="s">
        <v>121</v>
      </c>
      <c r="B5" s="1"/>
      <c r="C5" s="1"/>
      <c r="D5" s="1"/>
      <c r="E5" s="1"/>
      <c r="F5" s="1"/>
      <c r="G5" s="1"/>
      <c r="H5" s="1"/>
      <c r="I5" s="1"/>
      <c r="J5" s="1"/>
    </row>
    <row r="6" spans="1:11" ht="12.75">
      <c r="A6" s="19" t="s">
        <v>22</v>
      </c>
      <c r="B6" s="19" t="s">
        <v>34</v>
      </c>
      <c r="C6" s="104" t="s">
        <v>35</v>
      </c>
      <c r="D6" s="105"/>
      <c r="E6" s="105"/>
      <c r="F6" s="106"/>
      <c r="G6" s="93" t="s">
        <v>36</v>
      </c>
      <c r="H6" s="95"/>
      <c r="I6" s="95"/>
      <c r="J6" s="95"/>
      <c r="K6" s="107" t="s">
        <v>101</v>
      </c>
    </row>
    <row r="7" spans="1:11" ht="12.75">
      <c r="A7" s="20"/>
      <c r="B7" s="20" t="s">
        <v>75</v>
      </c>
      <c r="C7" s="93" t="s">
        <v>5</v>
      </c>
      <c r="D7" s="94"/>
      <c r="E7" s="93" t="s">
        <v>6</v>
      </c>
      <c r="F7" s="94"/>
      <c r="G7" s="93" t="s">
        <v>5</v>
      </c>
      <c r="H7" s="94"/>
      <c r="I7" s="93" t="s">
        <v>6</v>
      </c>
      <c r="J7" s="95"/>
      <c r="K7" s="108"/>
    </row>
    <row r="8" spans="1:11" ht="12.75">
      <c r="A8" s="20"/>
      <c r="B8" s="20"/>
      <c r="C8" s="20" t="s">
        <v>75</v>
      </c>
      <c r="D8" s="10" t="s">
        <v>76</v>
      </c>
      <c r="E8" s="20" t="s">
        <v>75</v>
      </c>
      <c r="F8" s="10" t="s">
        <v>76</v>
      </c>
      <c r="G8" s="20" t="s">
        <v>75</v>
      </c>
      <c r="H8" s="10" t="s">
        <v>76</v>
      </c>
      <c r="I8" s="20" t="s">
        <v>75</v>
      </c>
      <c r="J8" s="52" t="s">
        <v>76</v>
      </c>
      <c r="K8" s="109"/>
    </row>
    <row r="9" spans="1:11" ht="12.75">
      <c r="A9" s="21" t="s">
        <v>56</v>
      </c>
      <c r="B9" s="10">
        <f>C9+E9+G9+I9</f>
        <v>217</v>
      </c>
      <c r="C9" s="10"/>
      <c r="D9" s="22"/>
      <c r="E9" s="22"/>
      <c r="F9" s="22"/>
      <c r="G9" s="22"/>
      <c r="H9" s="22"/>
      <c r="I9" s="22">
        <v>217</v>
      </c>
      <c r="J9" s="53">
        <v>0</v>
      </c>
      <c r="K9" s="10">
        <f>D9+F9+H9+J9</f>
        <v>0</v>
      </c>
    </row>
    <row r="10" spans="1:11" ht="12.75">
      <c r="A10" s="21" t="s">
        <v>57</v>
      </c>
      <c r="B10" s="10">
        <f>C10+E10+G10+I10</f>
        <v>856</v>
      </c>
      <c r="C10" s="10"/>
      <c r="D10" s="22"/>
      <c r="E10" s="22"/>
      <c r="F10" s="22"/>
      <c r="G10" s="22"/>
      <c r="H10" s="22">
        <v>11161</v>
      </c>
      <c r="I10" s="22">
        <v>856</v>
      </c>
      <c r="J10" s="53"/>
      <c r="K10" s="10">
        <f>D10+F10+H10+J10</f>
        <v>11161</v>
      </c>
    </row>
    <row r="11" spans="1:11" ht="12.75">
      <c r="A11" s="21" t="s">
        <v>107</v>
      </c>
      <c r="B11" s="10"/>
      <c r="C11" s="10"/>
      <c r="D11" s="22"/>
      <c r="E11" s="22"/>
      <c r="F11" s="22"/>
      <c r="G11" s="22"/>
      <c r="H11" s="22"/>
      <c r="I11" s="22"/>
      <c r="J11" s="53">
        <v>2500</v>
      </c>
      <c r="K11" s="10">
        <f>D11+F11+H11+J11</f>
        <v>2500</v>
      </c>
    </row>
    <row r="12" spans="1:11" ht="12.75">
      <c r="A12" s="21" t="s">
        <v>12</v>
      </c>
      <c r="B12" s="10">
        <f>C12+E12+G12+I12</f>
        <v>0</v>
      </c>
      <c r="C12" s="10"/>
      <c r="D12" s="22"/>
      <c r="E12" s="22"/>
      <c r="F12" s="22"/>
      <c r="G12" s="22"/>
      <c r="H12" s="22">
        <v>787</v>
      </c>
      <c r="I12" s="22"/>
      <c r="J12" s="53"/>
      <c r="K12" s="10">
        <f>D12+F12+H12+J12</f>
        <v>787</v>
      </c>
    </row>
    <row r="13" spans="1:11" ht="12.75">
      <c r="A13" s="21" t="s">
        <v>108</v>
      </c>
      <c r="B13" s="10"/>
      <c r="C13" s="10"/>
      <c r="D13" s="22"/>
      <c r="E13" s="22"/>
      <c r="F13" s="22"/>
      <c r="G13" s="22"/>
      <c r="H13" s="22"/>
      <c r="I13" s="22"/>
      <c r="J13" s="22"/>
      <c r="K13" s="10">
        <f>D13+F13+H13+J13</f>
        <v>0</v>
      </c>
    </row>
    <row r="14" spans="1:1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2"/>
    </row>
    <row r="15" spans="1:11" ht="12.75">
      <c r="A15" s="24" t="s">
        <v>15</v>
      </c>
      <c r="B15" s="7">
        <f aca="true" t="shared" si="0" ref="B15:J15">B9+B12+B10</f>
        <v>1073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11948</v>
      </c>
      <c r="I15" s="7">
        <f t="shared" si="0"/>
        <v>1073</v>
      </c>
      <c r="J15" s="7">
        <f t="shared" si="0"/>
        <v>0</v>
      </c>
      <c r="K15" s="7">
        <f>K9+K12+K10+K11+K13</f>
        <v>14448</v>
      </c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55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55"/>
    </row>
    <row r="18" ht="12.75">
      <c r="K18" s="56"/>
    </row>
    <row r="19" spans="1:11" ht="12.75" customHeight="1">
      <c r="A19" s="19" t="s">
        <v>22</v>
      </c>
      <c r="B19" s="19" t="s">
        <v>23</v>
      </c>
      <c r="C19" s="96" t="s">
        <v>35</v>
      </c>
      <c r="D19" s="97"/>
      <c r="E19" s="97"/>
      <c r="F19" s="98"/>
      <c r="G19" s="99" t="s">
        <v>36</v>
      </c>
      <c r="H19" s="100"/>
      <c r="I19" s="100"/>
      <c r="J19" s="100"/>
      <c r="K19" s="107" t="s">
        <v>101</v>
      </c>
    </row>
    <row r="20" spans="1:11" ht="12.75">
      <c r="A20" s="20"/>
      <c r="B20" s="20" t="s">
        <v>75</v>
      </c>
      <c r="C20" s="99" t="s">
        <v>5</v>
      </c>
      <c r="D20" s="101"/>
      <c r="E20" s="99" t="s">
        <v>6</v>
      </c>
      <c r="F20" s="101"/>
      <c r="G20" s="99" t="s">
        <v>5</v>
      </c>
      <c r="H20" s="101"/>
      <c r="I20" s="102" t="s">
        <v>6</v>
      </c>
      <c r="J20" s="103"/>
      <c r="K20" s="108"/>
    </row>
    <row r="21" spans="1:11" ht="12.75">
      <c r="A21" s="20"/>
      <c r="B21" s="20"/>
      <c r="C21" s="20" t="s">
        <v>75</v>
      </c>
      <c r="D21" s="11" t="s">
        <v>76</v>
      </c>
      <c r="E21" s="20" t="s">
        <v>75</v>
      </c>
      <c r="F21" s="11" t="s">
        <v>76</v>
      </c>
      <c r="G21" s="20" t="s">
        <v>75</v>
      </c>
      <c r="H21" s="11" t="s">
        <v>76</v>
      </c>
      <c r="I21" s="20" t="s">
        <v>75</v>
      </c>
      <c r="J21" s="42" t="s">
        <v>76</v>
      </c>
      <c r="K21" s="109"/>
    </row>
    <row r="22" spans="1:11" ht="12.75">
      <c r="A22" s="26" t="s">
        <v>58</v>
      </c>
      <c r="B22" s="10">
        <f>C22+E22+I22+G22</f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>H23+H24</f>
        <v>12965</v>
      </c>
      <c r="I22" s="10">
        <f>I23+I24</f>
        <v>0</v>
      </c>
      <c r="J22" s="10">
        <f>J23+J24</f>
        <v>0</v>
      </c>
      <c r="K22" s="10">
        <f>K23+K24</f>
        <v>12965</v>
      </c>
    </row>
    <row r="23" spans="1:11" ht="12.75">
      <c r="A23" s="27" t="s">
        <v>115</v>
      </c>
      <c r="B23" s="10">
        <v>0</v>
      </c>
      <c r="C23" s="10"/>
      <c r="D23" s="11"/>
      <c r="E23" s="25"/>
      <c r="F23" s="25"/>
      <c r="G23" s="51"/>
      <c r="H23" s="75">
        <v>12035</v>
      </c>
      <c r="I23" s="51"/>
      <c r="J23" s="54"/>
      <c r="K23" s="22">
        <v>12035</v>
      </c>
    </row>
    <row r="24" spans="1:11" ht="12.75">
      <c r="A24" s="27" t="s">
        <v>116</v>
      </c>
      <c r="B24" s="10">
        <f>D24+F24+H24+J24</f>
        <v>930</v>
      </c>
      <c r="C24" s="10"/>
      <c r="D24" s="11"/>
      <c r="E24" s="25"/>
      <c r="F24" s="25"/>
      <c r="G24" s="51"/>
      <c r="H24" s="75">
        <v>930</v>
      </c>
      <c r="I24" s="51"/>
      <c r="J24" s="54"/>
      <c r="K24" s="22">
        <v>930</v>
      </c>
    </row>
    <row r="25" spans="1:11" ht="12.75">
      <c r="A25" s="27"/>
      <c r="B25" s="10"/>
      <c r="C25" s="10"/>
      <c r="D25" s="11"/>
      <c r="E25" s="25"/>
      <c r="F25" s="25"/>
      <c r="G25" s="51"/>
      <c r="H25" s="28"/>
      <c r="I25" s="51"/>
      <c r="J25" s="54"/>
      <c r="K25" s="22"/>
    </row>
    <row r="26" spans="1:11" ht="12.75">
      <c r="A26" s="9" t="s">
        <v>59</v>
      </c>
      <c r="B26" s="10">
        <f>C26+E26+G26+I26</f>
        <v>1073</v>
      </c>
      <c r="C26" s="10"/>
      <c r="D26" s="14"/>
      <c r="E26" s="14"/>
      <c r="F26" s="14"/>
      <c r="G26" s="29"/>
      <c r="H26" s="29"/>
      <c r="I26" s="28">
        <f>I27+I28</f>
        <v>1073</v>
      </c>
      <c r="J26" s="28">
        <f>J27+J28+J29</f>
        <v>1483</v>
      </c>
      <c r="K26" s="28">
        <f>K27+K28+K29</f>
        <v>1483</v>
      </c>
    </row>
    <row r="27" spans="1:11" s="68" customFormat="1" ht="12.75">
      <c r="A27" s="12" t="s">
        <v>113</v>
      </c>
      <c r="B27" s="10">
        <f>C27+E27+G27+I27</f>
        <v>217</v>
      </c>
      <c r="C27" s="72"/>
      <c r="D27" s="15"/>
      <c r="E27" s="15"/>
      <c r="F27" s="15"/>
      <c r="G27" s="73"/>
      <c r="H27" s="73"/>
      <c r="I27" s="75">
        <v>217</v>
      </c>
      <c r="J27" s="74">
        <v>217</v>
      </c>
      <c r="K27" s="10">
        <f>D27+F27+H27+J27</f>
        <v>217</v>
      </c>
    </row>
    <row r="28" spans="1:11" s="68" customFormat="1" ht="12.75">
      <c r="A28" s="12" t="s">
        <v>114</v>
      </c>
      <c r="B28" s="10">
        <f>C28+E28+G28+I28</f>
        <v>856</v>
      </c>
      <c r="C28" s="72"/>
      <c r="D28" s="15"/>
      <c r="E28" s="15"/>
      <c r="F28" s="15"/>
      <c r="G28" s="73"/>
      <c r="H28" s="73">
        <v>0</v>
      </c>
      <c r="I28" s="75">
        <v>856</v>
      </c>
      <c r="J28" s="74">
        <v>188</v>
      </c>
      <c r="K28" s="10">
        <f>D28+F28+H28+J28</f>
        <v>188</v>
      </c>
    </row>
    <row r="29" spans="1:11" ht="12.75">
      <c r="A29" s="12" t="s">
        <v>117</v>
      </c>
      <c r="B29" s="10"/>
      <c r="C29" s="10"/>
      <c r="D29" s="15"/>
      <c r="E29" s="15"/>
      <c r="F29" s="15"/>
      <c r="G29" s="15"/>
      <c r="H29" s="15"/>
      <c r="I29" s="15"/>
      <c r="J29" s="43">
        <v>1078</v>
      </c>
      <c r="K29" s="10">
        <f>D29+F29+H29+J29</f>
        <v>1078</v>
      </c>
    </row>
    <row r="30" spans="1:11" ht="12.75">
      <c r="A30" s="30" t="s">
        <v>37</v>
      </c>
      <c r="B30" s="10">
        <v>0</v>
      </c>
      <c r="C30" s="10"/>
      <c r="D30" s="15"/>
      <c r="E30" s="15"/>
      <c r="F30" s="15"/>
      <c r="G30" s="15"/>
      <c r="H30" s="11"/>
      <c r="I30" s="11"/>
      <c r="J30" s="43"/>
      <c r="K30" s="22"/>
    </row>
    <row r="31" spans="1:11" ht="12.75">
      <c r="A31" s="30"/>
      <c r="B31" s="10"/>
      <c r="C31" s="10"/>
      <c r="D31" s="15"/>
      <c r="E31" s="15"/>
      <c r="F31" s="15"/>
      <c r="G31" s="15"/>
      <c r="H31" s="11"/>
      <c r="I31" s="11"/>
      <c r="J31" s="43"/>
      <c r="K31" s="22"/>
    </row>
    <row r="32" spans="1:11" ht="12.75">
      <c r="A32" s="30" t="s">
        <v>60</v>
      </c>
      <c r="B32" s="10">
        <v>0</v>
      </c>
      <c r="C32" s="10"/>
      <c r="D32" s="15"/>
      <c r="E32" s="15"/>
      <c r="F32" s="15"/>
      <c r="G32" s="15"/>
      <c r="H32" s="11"/>
      <c r="I32" s="11"/>
      <c r="J32" s="43"/>
      <c r="K32" s="22"/>
    </row>
    <row r="33" spans="1:11" ht="12.75">
      <c r="A33" s="12"/>
      <c r="B33" s="10"/>
      <c r="C33" s="10"/>
      <c r="D33" s="15"/>
      <c r="E33" s="15"/>
      <c r="F33" s="15"/>
      <c r="G33" s="15"/>
      <c r="H33" s="13"/>
      <c r="I33" s="13"/>
      <c r="J33" s="43"/>
      <c r="K33" s="22"/>
    </row>
    <row r="34" spans="1:11" ht="12.75">
      <c r="A34" s="16"/>
      <c r="B34" s="31"/>
      <c r="C34" s="50"/>
      <c r="D34" s="17"/>
      <c r="E34" s="17"/>
      <c r="F34" s="17"/>
      <c r="G34" s="17"/>
      <c r="H34" s="17"/>
      <c r="I34" s="17"/>
      <c r="J34" s="18"/>
      <c r="K34" s="22"/>
    </row>
    <row r="35" spans="1:11" ht="12.75">
      <c r="A35" s="9" t="s">
        <v>15</v>
      </c>
      <c r="B35" s="10">
        <f>B22+B26+B30</f>
        <v>1073</v>
      </c>
      <c r="C35" s="10">
        <f aca="true" t="shared" si="1" ref="C35:K35">C22+C26+C30</f>
        <v>0</v>
      </c>
      <c r="D35" s="10">
        <f t="shared" si="1"/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12965</v>
      </c>
      <c r="I35" s="10">
        <f t="shared" si="1"/>
        <v>1073</v>
      </c>
      <c r="J35" s="10">
        <f t="shared" si="1"/>
        <v>1483</v>
      </c>
      <c r="K35" s="10">
        <f t="shared" si="1"/>
        <v>14448</v>
      </c>
    </row>
  </sheetData>
  <sheetProtection/>
  <mergeCells count="16">
    <mergeCell ref="K19:K21"/>
    <mergeCell ref="K6:K8"/>
    <mergeCell ref="A3:J3"/>
    <mergeCell ref="A4:J4"/>
    <mergeCell ref="C6:F6"/>
    <mergeCell ref="G6:J6"/>
    <mergeCell ref="C20:D20"/>
    <mergeCell ref="E20:F20"/>
    <mergeCell ref="G20:H20"/>
    <mergeCell ref="I20:J20"/>
    <mergeCell ref="G7:H7"/>
    <mergeCell ref="I7:J7"/>
    <mergeCell ref="C19:F19"/>
    <mergeCell ref="G19:J19"/>
    <mergeCell ref="C7:D7"/>
    <mergeCell ref="E7:F7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35.140625" style="0" bestFit="1" customWidth="1"/>
    <col min="7" max="7" width="30.28125" style="0" customWidth="1"/>
  </cols>
  <sheetData>
    <row r="1" spans="1:12" ht="12.75">
      <c r="A1" s="110" t="s">
        <v>125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>
      <c r="A2" s="111" t="s">
        <v>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67" t="s">
        <v>121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9" t="s">
        <v>0</v>
      </c>
      <c r="B5" s="112" t="s">
        <v>118</v>
      </c>
      <c r="C5" s="113"/>
      <c r="D5" s="114" t="s">
        <v>79</v>
      </c>
      <c r="E5" s="114" t="s">
        <v>80</v>
      </c>
      <c r="F5" s="114" t="s">
        <v>81</v>
      </c>
      <c r="G5" s="59" t="s">
        <v>1</v>
      </c>
      <c r="H5" s="112" t="s">
        <v>118</v>
      </c>
      <c r="I5" s="113"/>
      <c r="J5" s="114" t="s">
        <v>79</v>
      </c>
      <c r="K5" s="114" t="s">
        <v>80</v>
      </c>
      <c r="L5" s="114" t="s">
        <v>81</v>
      </c>
    </row>
    <row r="6" spans="1:12" ht="12.75">
      <c r="A6" s="59" t="s">
        <v>78</v>
      </c>
      <c r="B6" s="76" t="s">
        <v>75</v>
      </c>
      <c r="C6" s="76" t="s">
        <v>76</v>
      </c>
      <c r="D6" s="115"/>
      <c r="E6" s="115"/>
      <c r="F6" s="115"/>
      <c r="G6" s="59" t="s">
        <v>78</v>
      </c>
      <c r="H6" s="76" t="s">
        <v>75</v>
      </c>
      <c r="I6" s="76" t="s">
        <v>76</v>
      </c>
      <c r="J6" s="115"/>
      <c r="K6" s="115"/>
      <c r="L6" s="115"/>
    </row>
    <row r="7" spans="1:12" ht="12.75">
      <c r="A7" s="59" t="s">
        <v>82</v>
      </c>
      <c r="B7" s="59">
        <f>B8+B9</f>
        <v>1480</v>
      </c>
      <c r="C7" s="59">
        <f>C8+C9</f>
        <v>1480</v>
      </c>
      <c r="D7" s="61">
        <v>5376</v>
      </c>
      <c r="E7" s="61">
        <v>5644.8</v>
      </c>
      <c r="F7" s="61">
        <v>5927.04</v>
      </c>
      <c r="G7" s="59"/>
      <c r="H7" s="59"/>
      <c r="I7" s="59"/>
      <c r="J7" s="59"/>
      <c r="K7" s="59"/>
      <c r="L7" s="59"/>
    </row>
    <row r="8" spans="1:12" ht="12.75">
      <c r="A8" s="60" t="s">
        <v>83</v>
      </c>
      <c r="B8" s="60">
        <v>0</v>
      </c>
      <c r="C8" s="60">
        <v>0</v>
      </c>
      <c r="D8" s="62">
        <v>42</v>
      </c>
      <c r="E8" s="62">
        <v>44.1</v>
      </c>
      <c r="F8" s="62">
        <v>46.30500000000001</v>
      </c>
      <c r="G8" s="60" t="s">
        <v>8</v>
      </c>
      <c r="H8" s="60">
        <v>20832</v>
      </c>
      <c r="I8" s="60">
        <v>27359</v>
      </c>
      <c r="J8" s="62">
        <v>15979.95</v>
      </c>
      <c r="K8" s="62">
        <v>16778.947500000002</v>
      </c>
      <c r="L8" s="62">
        <v>17617.894875</v>
      </c>
    </row>
    <row r="9" spans="1:12" ht="12.75">
      <c r="A9" s="60" t="s">
        <v>84</v>
      </c>
      <c r="B9" s="60">
        <v>1480</v>
      </c>
      <c r="C9" s="60">
        <v>1480</v>
      </c>
      <c r="D9" s="62">
        <v>5334</v>
      </c>
      <c r="E9" s="62">
        <v>5600.7</v>
      </c>
      <c r="F9" s="62">
        <v>5880.735</v>
      </c>
      <c r="G9" s="60" t="s">
        <v>10</v>
      </c>
      <c r="H9" s="60">
        <v>3646</v>
      </c>
      <c r="I9" s="60">
        <v>4532</v>
      </c>
      <c r="J9" s="62">
        <v>3134.25</v>
      </c>
      <c r="K9" s="62">
        <v>3290.9625</v>
      </c>
      <c r="L9" s="62">
        <v>3455.5106250000003</v>
      </c>
    </row>
    <row r="10" spans="1:12" ht="12.75">
      <c r="A10" s="60" t="s">
        <v>85</v>
      </c>
      <c r="B10" s="60">
        <v>190</v>
      </c>
      <c r="C10" s="60">
        <v>190</v>
      </c>
      <c r="D10" s="62">
        <v>388.5</v>
      </c>
      <c r="E10" s="62">
        <v>407.925</v>
      </c>
      <c r="F10" s="62">
        <v>428.32125</v>
      </c>
      <c r="G10" s="60" t="s">
        <v>11</v>
      </c>
      <c r="H10" s="60">
        <v>6809</v>
      </c>
      <c r="I10" s="60">
        <v>11408</v>
      </c>
      <c r="J10" s="62">
        <v>11142.6</v>
      </c>
      <c r="K10" s="62">
        <v>11699.730000000001</v>
      </c>
      <c r="L10" s="62">
        <v>12284.716500000002</v>
      </c>
    </row>
    <row r="11" spans="1:12" ht="12.75">
      <c r="A11" s="60" t="s">
        <v>86</v>
      </c>
      <c r="B11" s="60">
        <v>19640</v>
      </c>
      <c r="C11" s="60">
        <v>29135</v>
      </c>
      <c r="D11" s="62">
        <v>14242.2</v>
      </c>
      <c r="E11" s="62">
        <v>14954.310000000001</v>
      </c>
      <c r="F11" s="62">
        <v>15702.025500000002</v>
      </c>
      <c r="G11" s="60" t="s">
        <v>13</v>
      </c>
      <c r="H11" s="60">
        <v>6105</v>
      </c>
      <c r="I11" s="60">
        <v>6206</v>
      </c>
      <c r="J11" s="62">
        <v>5675.25</v>
      </c>
      <c r="K11" s="62">
        <v>5959.0125</v>
      </c>
      <c r="L11" s="62">
        <v>6256.963125</v>
      </c>
    </row>
    <row r="12" spans="1:12" ht="12.75">
      <c r="A12" s="60" t="s">
        <v>87</v>
      </c>
      <c r="B12" s="60">
        <v>12121</v>
      </c>
      <c r="C12" s="60">
        <v>16342</v>
      </c>
      <c r="D12" s="62">
        <v>27273.75</v>
      </c>
      <c r="E12" s="62">
        <v>28637.4375</v>
      </c>
      <c r="F12" s="62">
        <v>30069.309375</v>
      </c>
      <c r="G12" s="60" t="s">
        <v>14</v>
      </c>
      <c r="H12" s="60">
        <v>4289</v>
      </c>
      <c r="I12" s="60">
        <v>4396</v>
      </c>
      <c r="J12" s="62">
        <v>18723.600000000002</v>
      </c>
      <c r="K12" s="62">
        <v>19659.780000000002</v>
      </c>
      <c r="L12" s="62">
        <v>20642.769000000004</v>
      </c>
    </row>
    <row r="13" spans="1:12" ht="12.75">
      <c r="A13" s="60" t="s">
        <v>88</v>
      </c>
      <c r="B13" s="60">
        <v>0</v>
      </c>
      <c r="C13" s="60"/>
      <c r="D13" s="62">
        <v>0</v>
      </c>
      <c r="E13" s="62">
        <v>0</v>
      </c>
      <c r="F13" s="62">
        <v>0</v>
      </c>
      <c r="G13" s="63" t="s">
        <v>105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</row>
    <row r="14" spans="1:12" ht="12.75">
      <c r="A14" s="60" t="s">
        <v>12</v>
      </c>
      <c r="B14" s="60"/>
      <c r="C14" s="60">
        <v>5249</v>
      </c>
      <c r="D14" s="62">
        <v>0</v>
      </c>
      <c r="E14" s="62">
        <v>0</v>
      </c>
      <c r="F14" s="62">
        <v>0</v>
      </c>
      <c r="G14" s="60"/>
      <c r="H14" s="60"/>
      <c r="I14" s="60"/>
      <c r="J14" s="60"/>
      <c r="K14" s="60"/>
      <c r="L14" s="60"/>
    </row>
    <row r="15" spans="1:12" ht="12.75">
      <c r="A15" s="60" t="s">
        <v>53</v>
      </c>
      <c r="B15" s="60">
        <v>8250</v>
      </c>
      <c r="C15" s="60">
        <v>983</v>
      </c>
      <c r="D15" s="62">
        <v>7176.75</v>
      </c>
      <c r="E15" s="62">
        <v>7535.587500000001</v>
      </c>
      <c r="F15" s="62">
        <v>7912.366875000001</v>
      </c>
      <c r="G15" s="60"/>
      <c r="H15" s="60"/>
      <c r="I15" s="60"/>
      <c r="J15" s="60"/>
      <c r="K15" s="60"/>
      <c r="L15" s="60"/>
    </row>
    <row r="16" spans="1:12" ht="12.75">
      <c r="A16" s="64" t="s">
        <v>104</v>
      </c>
      <c r="B16" s="60"/>
      <c r="C16" s="60">
        <v>522</v>
      </c>
      <c r="D16" s="62"/>
      <c r="E16" s="62"/>
      <c r="F16" s="62"/>
      <c r="G16" s="60"/>
      <c r="H16" s="60"/>
      <c r="I16" s="60"/>
      <c r="J16" s="60"/>
      <c r="K16" s="60"/>
      <c r="L16" s="60"/>
    </row>
    <row r="17" spans="1:12" ht="12.75">
      <c r="A17" s="59" t="s">
        <v>89</v>
      </c>
      <c r="B17" s="59">
        <f>B7+B10+B11+B12+B13+B14+B15</f>
        <v>41681</v>
      </c>
      <c r="C17" s="59">
        <f>C7+C10+C11+C12+C13+C14+C15+C16</f>
        <v>53901</v>
      </c>
      <c r="D17" s="61">
        <v>54457.2</v>
      </c>
      <c r="E17" s="61">
        <v>57180.060000000005</v>
      </c>
      <c r="F17" s="61">
        <v>60039.063</v>
      </c>
      <c r="G17" s="59" t="s">
        <v>90</v>
      </c>
      <c r="H17" s="59">
        <f>H8+H9+H10+H11+H12+H13+H14+H16</f>
        <v>41681</v>
      </c>
      <c r="I17" s="59">
        <f>I8+I9+I10+I11+I12+I13+I14+I16</f>
        <v>53901</v>
      </c>
      <c r="J17" s="114" t="s">
        <v>79</v>
      </c>
      <c r="K17" s="114" t="s">
        <v>80</v>
      </c>
      <c r="L17" s="114" t="s">
        <v>81</v>
      </c>
    </row>
    <row r="18" spans="1:12" ht="12.75">
      <c r="A18" s="59"/>
      <c r="B18" s="112" t="s">
        <v>118</v>
      </c>
      <c r="C18" s="113"/>
      <c r="D18" s="114" t="s">
        <v>79</v>
      </c>
      <c r="E18" s="114" t="s">
        <v>80</v>
      </c>
      <c r="F18" s="114" t="s">
        <v>81</v>
      </c>
      <c r="G18" s="59"/>
      <c r="H18" s="112" t="s">
        <v>118</v>
      </c>
      <c r="I18" s="113"/>
      <c r="J18" s="115"/>
      <c r="K18" s="115"/>
      <c r="L18" s="115"/>
    </row>
    <row r="19" spans="1:12" ht="12.75">
      <c r="A19" s="59" t="s">
        <v>16</v>
      </c>
      <c r="B19" s="76" t="s">
        <v>75</v>
      </c>
      <c r="C19" s="76" t="s">
        <v>76</v>
      </c>
      <c r="D19" s="115"/>
      <c r="E19" s="115"/>
      <c r="F19" s="115"/>
      <c r="G19" s="59" t="s">
        <v>16</v>
      </c>
      <c r="H19" s="76" t="s">
        <v>75</v>
      </c>
      <c r="I19" s="76" t="s">
        <v>76</v>
      </c>
      <c r="J19" s="59" t="s">
        <v>79</v>
      </c>
      <c r="K19" s="59" t="s">
        <v>80</v>
      </c>
      <c r="L19" s="59" t="s">
        <v>81</v>
      </c>
    </row>
    <row r="20" spans="1:12" ht="12.75">
      <c r="A20" s="59" t="s">
        <v>82</v>
      </c>
      <c r="B20" s="59">
        <v>217</v>
      </c>
      <c r="C20" s="59">
        <v>0</v>
      </c>
      <c r="D20" s="59">
        <v>0</v>
      </c>
      <c r="E20" s="59">
        <v>0</v>
      </c>
      <c r="F20" s="59">
        <v>0</v>
      </c>
      <c r="G20" s="59"/>
      <c r="H20" s="59"/>
      <c r="I20" s="59"/>
      <c r="J20" s="59"/>
      <c r="K20" s="59"/>
      <c r="L20" s="59"/>
    </row>
    <row r="21" spans="1:12" ht="12.75">
      <c r="A21" s="63" t="s">
        <v>91</v>
      </c>
      <c r="B21" s="63">
        <v>217</v>
      </c>
      <c r="C21" s="63">
        <v>0</v>
      </c>
      <c r="D21" s="63"/>
      <c r="E21" s="63"/>
      <c r="F21" s="63"/>
      <c r="G21" s="59"/>
      <c r="H21" s="59"/>
      <c r="I21" s="59"/>
      <c r="J21" s="59"/>
      <c r="K21" s="59"/>
      <c r="L21" s="59"/>
    </row>
    <row r="22" spans="1:12" ht="12.75">
      <c r="A22" s="60" t="s">
        <v>92</v>
      </c>
      <c r="B22" s="60">
        <v>856</v>
      </c>
      <c r="C22" s="60">
        <v>11161</v>
      </c>
      <c r="D22" s="60">
        <v>5922</v>
      </c>
      <c r="E22" s="60">
        <v>6218</v>
      </c>
      <c r="F22" s="60">
        <v>6529</v>
      </c>
      <c r="G22" s="60" t="s">
        <v>18</v>
      </c>
      <c r="H22" s="60">
        <v>1073</v>
      </c>
      <c r="I22" s="60">
        <v>1266</v>
      </c>
      <c r="J22" s="60">
        <v>672</v>
      </c>
      <c r="K22" s="60">
        <v>706</v>
      </c>
      <c r="L22" s="60">
        <v>741</v>
      </c>
    </row>
    <row r="23" spans="1:12" ht="12.75">
      <c r="A23" s="64" t="s">
        <v>119</v>
      </c>
      <c r="B23" s="60"/>
      <c r="C23" s="60">
        <v>2500</v>
      </c>
      <c r="D23" s="60"/>
      <c r="E23" s="60"/>
      <c r="F23" s="60"/>
      <c r="G23" s="60" t="s">
        <v>19</v>
      </c>
      <c r="H23" s="60">
        <v>0</v>
      </c>
      <c r="I23" s="60">
        <v>12965</v>
      </c>
      <c r="J23" s="60">
        <v>6668</v>
      </c>
      <c r="K23" s="60">
        <v>7001</v>
      </c>
      <c r="L23" s="60">
        <v>7351</v>
      </c>
    </row>
    <row r="24" spans="1:12" ht="12.75">
      <c r="A24" s="60" t="s">
        <v>12</v>
      </c>
      <c r="B24" s="60"/>
      <c r="C24" s="60">
        <v>787</v>
      </c>
      <c r="D24" s="60"/>
      <c r="E24" s="60"/>
      <c r="F24" s="60"/>
      <c r="G24" s="60" t="s">
        <v>20</v>
      </c>
      <c r="H24" s="60"/>
      <c r="I24" s="60"/>
      <c r="J24" s="60"/>
      <c r="K24" s="60"/>
      <c r="L24" s="60"/>
    </row>
    <row r="25" spans="1:12" ht="12.75">
      <c r="A25" s="60" t="s">
        <v>93</v>
      </c>
      <c r="B25" s="60"/>
      <c r="C25" s="60"/>
      <c r="D25" s="60"/>
      <c r="E25" s="60"/>
      <c r="F25" s="60"/>
      <c r="G25" s="64" t="s">
        <v>120</v>
      </c>
      <c r="H25" s="60"/>
      <c r="I25" s="60">
        <v>217</v>
      </c>
      <c r="J25" s="60"/>
      <c r="K25" s="60"/>
      <c r="L25" s="60"/>
    </row>
    <row r="26" spans="1:12" ht="12.75">
      <c r="A26" s="59" t="s">
        <v>94</v>
      </c>
      <c r="B26" s="59">
        <f>B20+B22</f>
        <v>1073</v>
      </c>
      <c r="C26" s="59">
        <f>C20+C22+C23+C24+C25</f>
        <v>14448</v>
      </c>
      <c r="D26" s="59">
        <v>5922</v>
      </c>
      <c r="E26" s="59">
        <v>6218</v>
      </c>
      <c r="F26" s="59">
        <v>6529</v>
      </c>
      <c r="G26" s="59" t="s">
        <v>95</v>
      </c>
      <c r="H26" s="59">
        <f>H22+H23+H24+H25</f>
        <v>1073</v>
      </c>
      <c r="I26" s="59">
        <f>I22+I23+I24+I25</f>
        <v>14448</v>
      </c>
      <c r="J26" s="59">
        <v>7340</v>
      </c>
      <c r="K26" s="59">
        <v>7707</v>
      </c>
      <c r="L26" s="59">
        <v>8092</v>
      </c>
    </row>
    <row r="27" spans="1:12" ht="12.75">
      <c r="A27" s="59" t="s">
        <v>96</v>
      </c>
      <c r="B27" s="59">
        <f>B17+B26</f>
        <v>42754</v>
      </c>
      <c r="C27" s="59">
        <f>C17+C26</f>
        <v>68349</v>
      </c>
      <c r="D27" s="61">
        <v>60379.2</v>
      </c>
      <c r="E27" s="61">
        <v>63398.060000000005</v>
      </c>
      <c r="F27" s="61">
        <v>66568.063</v>
      </c>
      <c r="G27" s="59" t="s">
        <v>97</v>
      </c>
      <c r="H27" s="59">
        <f>H17+H26</f>
        <v>42754</v>
      </c>
      <c r="I27" s="59">
        <f>I17+I26</f>
        <v>68349</v>
      </c>
      <c r="J27" s="61">
        <v>61995.65000000001</v>
      </c>
      <c r="K27" s="61">
        <v>65095.43250000001</v>
      </c>
      <c r="L27" s="61">
        <v>68349.85412500001</v>
      </c>
    </row>
  </sheetData>
  <mergeCells count="18">
    <mergeCell ref="K17:K18"/>
    <mergeCell ref="L17:L18"/>
    <mergeCell ref="B18:C18"/>
    <mergeCell ref="H18:I18"/>
    <mergeCell ref="D18:D19"/>
    <mergeCell ref="E18:E19"/>
    <mergeCell ref="F18:F19"/>
    <mergeCell ref="J17:J18"/>
    <mergeCell ref="A1:L1"/>
    <mergeCell ref="A2:L2"/>
    <mergeCell ref="B5:C5"/>
    <mergeCell ref="H5:I5"/>
    <mergeCell ref="J5:J6"/>
    <mergeCell ref="K5:K6"/>
    <mergeCell ref="L5:L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4:P27"/>
  <sheetViews>
    <sheetView view="pageBreakPreview" zoomScaleSheetLayoutView="100" zoomScalePageLayoutView="0" workbookViewId="0" topLeftCell="E1">
      <selection activeCell="M29" sqref="M29"/>
    </sheetView>
  </sheetViews>
  <sheetFormatPr defaultColWidth="9.140625" defaultRowHeight="12.75"/>
  <cols>
    <col min="2" max="2" width="33.7109375" style="0" customWidth="1"/>
    <col min="3" max="16" width="10.28125" style="0" customWidth="1"/>
  </cols>
  <sheetData>
    <row r="4" spans="2:16" ht="12.75">
      <c r="B4" s="83" t="s">
        <v>102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65"/>
    </row>
    <row r="5" spans="2:16" ht="12.75"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"/>
    </row>
    <row r="6" spans="2:3" ht="12.75">
      <c r="B6" s="68" t="s">
        <v>121</v>
      </c>
      <c r="C6" s="2"/>
    </row>
    <row r="7" spans="2:3" ht="12.75">
      <c r="B7" s="2"/>
      <c r="C7" s="2"/>
    </row>
    <row r="8" spans="2:16" ht="12.75">
      <c r="B8" s="32" t="s">
        <v>38</v>
      </c>
      <c r="C8" s="116" t="s">
        <v>39</v>
      </c>
      <c r="D8" s="117"/>
      <c r="E8" s="116" t="s">
        <v>40</v>
      </c>
      <c r="F8" s="117"/>
      <c r="G8" s="78" t="s">
        <v>39</v>
      </c>
      <c r="H8" s="79"/>
      <c r="I8" s="78" t="s">
        <v>40</v>
      </c>
      <c r="J8" s="79"/>
      <c r="K8" s="78" t="s">
        <v>39</v>
      </c>
      <c r="L8" s="79"/>
      <c r="M8" s="78" t="s">
        <v>40</v>
      </c>
      <c r="N8" s="79"/>
      <c r="O8" s="69" t="s">
        <v>103</v>
      </c>
      <c r="P8" s="107" t="s">
        <v>76</v>
      </c>
    </row>
    <row r="9" spans="2:16" ht="12.75">
      <c r="B9" s="34"/>
      <c r="C9" s="78" t="s">
        <v>5</v>
      </c>
      <c r="D9" s="80"/>
      <c r="E9" s="80"/>
      <c r="F9" s="79"/>
      <c r="G9" s="78" t="s">
        <v>41</v>
      </c>
      <c r="H9" s="80"/>
      <c r="I9" s="80"/>
      <c r="J9" s="79"/>
      <c r="K9" s="78" t="s">
        <v>61</v>
      </c>
      <c r="L9" s="80"/>
      <c r="M9" s="80"/>
      <c r="N9" s="79"/>
      <c r="O9" s="71" t="s">
        <v>75</v>
      </c>
      <c r="P9" s="109"/>
    </row>
    <row r="10" spans="2:16" ht="12.75">
      <c r="B10" s="34"/>
      <c r="C10" s="46" t="s">
        <v>75</v>
      </c>
      <c r="D10" s="7" t="s">
        <v>76</v>
      </c>
      <c r="E10" s="41" t="s">
        <v>75</v>
      </c>
      <c r="F10" s="41" t="s">
        <v>76</v>
      </c>
      <c r="G10" s="41" t="s">
        <v>75</v>
      </c>
      <c r="H10" s="41" t="s">
        <v>76</v>
      </c>
      <c r="I10" s="41" t="s">
        <v>75</v>
      </c>
      <c r="J10" s="41" t="s">
        <v>76</v>
      </c>
      <c r="K10" s="41" t="s">
        <v>75</v>
      </c>
      <c r="L10" s="41" t="s">
        <v>76</v>
      </c>
      <c r="M10" s="41" t="s">
        <v>75</v>
      </c>
      <c r="N10" s="41" t="s">
        <v>76</v>
      </c>
      <c r="O10" s="5"/>
      <c r="P10" s="9"/>
    </row>
    <row r="11" spans="2:16" ht="12.75">
      <c r="B11" s="8" t="s">
        <v>42</v>
      </c>
      <c r="C11" s="12">
        <v>950</v>
      </c>
      <c r="D11" s="4">
        <v>950</v>
      </c>
      <c r="E11" s="4">
        <v>4104</v>
      </c>
      <c r="F11" s="4">
        <v>4120</v>
      </c>
      <c r="G11" s="4"/>
      <c r="H11" s="4"/>
      <c r="I11" s="4"/>
      <c r="J11" s="4"/>
      <c r="K11" s="4"/>
      <c r="L11" s="4"/>
      <c r="M11" s="4"/>
      <c r="N11" s="4"/>
      <c r="O11" s="35">
        <f>E11+G11+I11+K11+M11+C11</f>
        <v>5054</v>
      </c>
      <c r="P11" s="9">
        <f>D11+F11+H11+J11+L11+N11</f>
        <v>5070</v>
      </c>
    </row>
    <row r="12" spans="2:16" ht="12.75">
      <c r="B12" s="8" t="s">
        <v>43</v>
      </c>
      <c r="C12" s="12">
        <v>50</v>
      </c>
      <c r="D12" s="4">
        <v>0</v>
      </c>
      <c r="E12" s="4">
        <v>125</v>
      </c>
      <c r="F12" s="4">
        <v>749</v>
      </c>
      <c r="G12" s="4"/>
      <c r="H12" s="4"/>
      <c r="I12" s="4"/>
      <c r="J12" s="4"/>
      <c r="K12" s="4"/>
      <c r="L12" s="4"/>
      <c r="M12" s="4"/>
      <c r="N12" s="4"/>
      <c r="O12" s="35">
        <f>E12+G12+I12+K12+M12+C12</f>
        <v>175</v>
      </c>
      <c r="P12" s="9">
        <f>D12+F12+H12+J12+L12+N12</f>
        <v>749</v>
      </c>
    </row>
    <row r="13" spans="2:16" ht="12.75">
      <c r="B13" s="8" t="s">
        <v>44</v>
      </c>
      <c r="C13" s="12">
        <v>0</v>
      </c>
      <c r="D13" s="4">
        <v>0</v>
      </c>
      <c r="E13" s="4">
        <v>876</v>
      </c>
      <c r="F13" s="4">
        <v>387</v>
      </c>
      <c r="G13" s="4"/>
      <c r="H13" s="4"/>
      <c r="I13" s="4"/>
      <c r="J13" s="4"/>
      <c r="K13" s="4"/>
      <c r="L13" s="4"/>
      <c r="M13" s="4"/>
      <c r="N13" s="4"/>
      <c r="O13" s="35">
        <f>E13+G13+I13+K13+M13+C13</f>
        <v>876</v>
      </c>
      <c r="P13" s="9">
        <f>D13+F13+H13+J13+L13+N13</f>
        <v>387</v>
      </c>
    </row>
    <row r="14" spans="2:16" ht="12.75">
      <c r="B14" s="35" t="s">
        <v>45</v>
      </c>
      <c r="C14" s="8">
        <f>C11+C12+C13</f>
        <v>1000</v>
      </c>
      <c r="D14" s="8">
        <f aca="true" t="shared" si="0" ref="D14:P14">D11+D12+D13</f>
        <v>950</v>
      </c>
      <c r="E14" s="8">
        <f t="shared" si="0"/>
        <v>5105</v>
      </c>
      <c r="F14" s="8">
        <f t="shared" si="0"/>
        <v>5256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6105</v>
      </c>
      <c r="P14" s="8">
        <f t="shared" si="0"/>
        <v>6206</v>
      </c>
    </row>
    <row r="15" ht="12.75">
      <c r="P15" s="2"/>
    </row>
    <row r="16" spans="2:16" ht="12.75">
      <c r="B16" s="36" t="s">
        <v>46</v>
      </c>
      <c r="C16" s="116" t="s">
        <v>39</v>
      </c>
      <c r="D16" s="117"/>
      <c r="E16" s="116" t="s">
        <v>40</v>
      </c>
      <c r="F16" s="117"/>
      <c r="G16" s="78" t="s">
        <v>39</v>
      </c>
      <c r="H16" s="79"/>
      <c r="I16" s="78" t="s">
        <v>40</v>
      </c>
      <c r="J16" s="79"/>
      <c r="K16" s="78" t="s">
        <v>39</v>
      </c>
      <c r="L16" s="79"/>
      <c r="M16" s="78" t="s">
        <v>40</v>
      </c>
      <c r="N16" s="79"/>
      <c r="O16" s="69" t="s">
        <v>103</v>
      </c>
      <c r="P16" s="107" t="s">
        <v>76</v>
      </c>
    </row>
    <row r="17" spans="2:16" ht="12.75">
      <c r="B17" s="37"/>
      <c r="C17" s="78" t="s">
        <v>5</v>
      </c>
      <c r="D17" s="80"/>
      <c r="E17" s="80"/>
      <c r="F17" s="79"/>
      <c r="G17" s="78" t="s">
        <v>41</v>
      </c>
      <c r="H17" s="80"/>
      <c r="I17" s="80"/>
      <c r="J17" s="79"/>
      <c r="K17" s="78" t="s">
        <v>61</v>
      </c>
      <c r="L17" s="80"/>
      <c r="M17" s="80"/>
      <c r="N17" s="79"/>
      <c r="O17" s="70" t="s">
        <v>75</v>
      </c>
      <c r="P17" s="109"/>
    </row>
    <row r="18" spans="2:16" ht="12.75">
      <c r="B18" s="37"/>
      <c r="C18" s="47" t="s">
        <v>75</v>
      </c>
      <c r="D18" s="10" t="s">
        <v>76</v>
      </c>
      <c r="E18" s="47" t="s">
        <v>75</v>
      </c>
      <c r="F18" s="10" t="s">
        <v>76</v>
      </c>
      <c r="G18" s="47" t="s">
        <v>75</v>
      </c>
      <c r="H18" s="10" t="s">
        <v>76</v>
      </c>
      <c r="I18" s="47" t="s">
        <v>75</v>
      </c>
      <c r="J18" s="10" t="s">
        <v>76</v>
      </c>
      <c r="K18" s="47" t="s">
        <v>75</v>
      </c>
      <c r="L18" s="10" t="s">
        <v>76</v>
      </c>
      <c r="M18" s="47" t="s">
        <v>75</v>
      </c>
      <c r="N18" s="10" t="s">
        <v>76</v>
      </c>
      <c r="O18" s="5"/>
      <c r="P18" s="9"/>
    </row>
    <row r="19" spans="2:16" ht="12.75">
      <c r="B19" s="33" t="s">
        <v>47</v>
      </c>
      <c r="C19" s="48"/>
      <c r="D19" s="12"/>
      <c r="E19" s="12">
        <v>2385</v>
      </c>
      <c r="F19" s="12">
        <v>15720</v>
      </c>
      <c r="G19" s="38"/>
      <c r="H19" s="38"/>
      <c r="I19" s="38"/>
      <c r="J19" s="38"/>
      <c r="K19" s="38"/>
      <c r="L19" s="38"/>
      <c r="M19" s="38">
        <v>1238</v>
      </c>
      <c r="N19" s="38">
        <v>461</v>
      </c>
      <c r="O19" s="35">
        <f aca="true" t="shared" si="1" ref="O19:P23">C19+E19+G19+I19+K19+M19</f>
        <v>3623</v>
      </c>
      <c r="P19" s="9">
        <v>3658</v>
      </c>
    </row>
    <row r="20" spans="2:16" ht="12.75">
      <c r="B20" s="39" t="s">
        <v>48</v>
      </c>
      <c r="C20" s="49"/>
      <c r="D20" s="12">
        <v>0</v>
      </c>
      <c r="E20" s="12">
        <v>287</v>
      </c>
      <c r="F20" s="12">
        <v>287</v>
      </c>
      <c r="G20" s="38"/>
      <c r="H20" s="38"/>
      <c r="I20" s="38"/>
      <c r="J20" s="38"/>
      <c r="K20" s="38"/>
      <c r="L20" s="38"/>
      <c r="M20" s="38"/>
      <c r="N20" s="38"/>
      <c r="O20" s="35">
        <f t="shared" si="1"/>
        <v>287</v>
      </c>
      <c r="P20" s="9">
        <f t="shared" si="1"/>
        <v>287</v>
      </c>
    </row>
    <row r="21" spans="2:16" ht="12.75">
      <c r="B21" s="33" t="s">
        <v>49</v>
      </c>
      <c r="C21" s="48"/>
      <c r="D21" s="12">
        <v>0</v>
      </c>
      <c r="E21" s="12">
        <v>357</v>
      </c>
      <c r="F21" s="12">
        <v>357</v>
      </c>
      <c r="G21" s="38"/>
      <c r="H21" s="38"/>
      <c r="I21" s="38"/>
      <c r="J21" s="38"/>
      <c r="K21" s="38"/>
      <c r="L21" s="38"/>
      <c r="M21" s="38"/>
      <c r="N21" s="38"/>
      <c r="O21" s="35">
        <f t="shared" si="1"/>
        <v>357</v>
      </c>
      <c r="P21" s="9">
        <f t="shared" si="1"/>
        <v>357</v>
      </c>
    </row>
    <row r="22" spans="2:16" ht="12.75">
      <c r="B22" s="39" t="s">
        <v>50</v>
      </c>
      <c r="C22" s="49"/>
      <c r="D22" s="12">
        <v>0</v>
      </c>
      <c r="E22" s="12"/>
      <c r="F22" s="12"/>
      <c r="G22" s="38">
        <v>22</v>
      </c>
      <c r="H22" s="38">
        <v>21</v>
      </c>
      <c r="I22" s="38"/>
      <c r="J22" s="38"/>
      <c r="K22" s="38"/>
      <c r="L22" s="38"/>
      <c r="M22" s="38"/>
      <c r="N22" s="38"/>
      <c r="O22" s="35">
        <f t="shared" si="1"/>
        <v>22</v>
      </c>
      <c r="P22" s="9">
        <f t="shared" si="1"/>
        <v>21</v>
      </c>
    </row>
    <row r="23" spans="2:16" ht="12.75">
      <c r="B23" s="33" t="s">
        <v>51</v>
      </c>
      <c r="C23" s="48"/>
      <c r="D23" s="12">
        <v>0</v>
      </c>
      <c r="E23" s="12"/>
      <c r="F23" s="12">
        <v>73</v>
      </c>
      <c r="G23" s="38"/>
      <c r="H23" s="38"/>
      <c r="I23" s="38"/>
      <c r="J23" s="38"/>
      <c r="K23" s="38"/>
      <c r="L23" s="38"/>
      <c r="M23" s="38"/>
      <c r="N23" s="38"/>
      <c r="O23" s="35">
        <f t="shared" si="1"/>
        <v>0</v>
      </c>
      <c r="P23" s="9">
        <v>73</v>
      </c>
    </row>
    <row r="24" spans="2:16" ht="12.75">
      <c r="B24" s="33" t="s">
        <v>15</v>
      </c>
      <c r="C24" s="8">
        <f aca="true" t="shared" si="2" ref="C24:P24">C19+C21+C22+C23+C20</f>
        <v>0</v>
      </c>
      <c r="D24" s="8">
        <f t="shared" si="2"/>
        <v>0</v>
      </c>
      <c r="E24" s="8">
        <f t="shared" si="2"/>
        <v>3029</v>
      </c>
      <c r="F24" s="8">
        <f t="shared" si="2"/>
        <v>16437</v>
      </c>
      <c r="G24" s="8">
        <f t="shared" si="2"/>
        <v>22</v>
      </c>
      <c r="H24" s="8">
        <f t="shared" si="2"/>
        <v>21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1238</v>
      </c>
      <c r="N24" s="8">
        <f t="shared" si="2"/>
        <v>461</v>
      </c>
      <c r="O24" s="8">
        <f t="shared" si="2"/>
        <v>4289</v>
      </c>
      <c r="P24" s="8">
        <f t="shared" si="2"/>
        <v>4396</v>
      </c>
    </row>
    <row r="26" spans="2:9" ht="12.75">
      <c r="B26" s="66"/>
      <c r="C26" s="58"/>
      <c r="D26" s="58"/>
      <c r="E26" s="58"/>
      <c r="F26" s="58"/>
      <c r="G26" s="58"/>
      <c r="H26" s="58"/>
      <c r="I26" s="58"/>
    </row>
    <row r="27" spans="2:9" ht="12.75">
      <c r="B27" s="66"/>
      <c r="C27" s="58"/>
      <c r="D27" s="58"/>
      <c r="E27" s="58"/>
      <c r="F27" s="58"/>
      <c r="G27" s="58"/>
      <c r="H27" s="58"/>
      <c r="I27" s="58"/>
    </row>
  </sheetData>
  <sheetProtection/>
  <mergeCells count="22">
    <mergeCell ref="P8:P9"/>
    <mergeCell ref="P16:P17"/>
    <mergeCell ref="C17:F17"/>
    <mergeCell ref="G17:J17"/>
    <mergeCell ref="K17:N17"/>
    <mergeCell ref="K8:L8"/>
    <mergeCell ref="M8:N8"/>
    <mergeCell ref="K9:N9"/>
    <mergeCell ref="C16:D16"/>
    <mergeCell ref="E16:F16"/>
    <mergeCell ref="G16:H16"/>
    <mergeCell ref="I16:J16"/>
    <mergeCell ref="B4:O4"/>
    <mergeCell ref="B5:O5"/>
    <mergeCell ref="C8:D8"/>
    <mergeCell ref="K16:L16"/>
    <mergeCell ref="M16:N16"/>
    <mergeCell ref="C9:F9"/>
    <mergeCell ref="E8:F8"/>
    <mergeCell ref="G8:H8"/>
    <mergeCell ref="I8:J8"/>
    <mergeCell ref="G9:J9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Szilvi</cp:lastModifiedBy>
  <cp:lastPrinted>2015-05-18T05:58:11Z</cp:lastPrinted>
  <dcterms:created xsi:type="dcterms:W3CDTF">2005-02-02T12:55:18Z</dcterms:created>
  <dcterms:modified xsi:type="dcterms:W3CDTF">2015-05-24T15:12:43Z</dcterms:modified>
  <cp:category/>
  <cp:version/>
  <cp:contentType/>
  <cp:contentStatus/>
</cp:coreProperties>
</file>