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0"/>
  </bookViews>
  <sheets>
    <sheet name="1.be-ki" sheetId="1" r:id="rId1"/>
    <sheet name="2. kiad." sheetId="2" r:id="rId2"/>
    <sheet name="3. felh." sheetId="3" r:id="rId3"/>
    <sheet name="4. létszám" sheetId="4" r:id="rId4"/>
    <sheet name="5.szoc." sheetId="5" r:id="rId5"/>
  </sheets>
  <definedNames>
    <definedName name="_xlnm.Print_Area" localSheetId="4">'5.szoc.'!$A$1:$Q$37</definedName>
  </definedNames>
  <calcPr fullCalcOnLoad="1"/>
</workbook>
</file>

<file path=xl/sharedStrings.xml><?xml version="1.0" encoding="utf-8"?>
<sst xmlns="http://schemas.openxmlformats.org/spreadsheetml/2006/main" count="241" uniqueCount="109">
  <si>
    <t>Bevételek</t>
  </si>
  <si>
    <t>Kiadások</t>
  </si>
  <si>
    <t xml:space="preserve">    Összesen:</t>
  </si>
  <si>
    <t>Megnevezés</t>
  </si>
  <si>
    <t>Beruházás</t>
  </si>
  <si>
    <t>Felújítás</t>
  </si>
  <si>
    <t>Összesen:</t>
  </si>
  <si>
    <t>Működési célú</t>
  </si>
  <si>
    <t>kötelező</t>
  </si>
  <si>
    <t>nem köt.</t>
  </si>
  <si>
    <t>összesen</t>
  </si>
  <si>
    <t>Személyi jutt.</t>
  </si>
  <si>
    <t>Járulékok</t>
  </si>
  <si>
    <t>Dologi kiad.</t>
  </si>
  <si>
    <t>Előző évi pénzmaradvány</t>
  </si>
  <si>
    <t>Ellátottak pénzb. jutt.</t>
  </si>
  <si>
    <t>Felhalmozási célú</t>
  </si>
  <si>
    <t>nem köt</t>
  </si>
  <si>
    <t>Felh-i és tőkejellegű bev.</t>
  </si>
  <si>
    <t>Felh-i célú pénzeszk. átad.</t>
  </si>
  <si>
    <t>Mindösszesen: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</si>
  <si>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</si>
  <si>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</si>
  <si>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</si>
  <si>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</si>
  <si>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</si>
  <si>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</si>
  <si>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</si>
  <si>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</si>
  <si>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</si>
  <si>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</si>
  <si>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</si>
  <si>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10. Védőnő</t>
  </si>
  <si>
    <t>11. Gyerekjóléti szolgálat</t>
  </si>
  <si>
    <t>18. Köztemető</t>
  </si>
  <si>
    <t>19. Könyvtár</t>
  </si>
  <si>
    <t>EU-s forrásból</t>
  </si>
  <si>
    <t>Egyéb forrásból</t>
  </si>
  <si>
    <t>I. Beruházás</t>
  </si>
  <si>
    <t>II. Felújítások</t>
  </si>
  <si>
    <t>III. Felh-i célú pénzeszköz átadás</t>
  </si>
  <si>
    <t>1. Ívóvíz minőség jav.</t>
  </si>
  <si>
    <t>Szociális jellegű kiadások</t>
  </si>
  <si>
    <t>közvetett</t>
  </si>
  <si>
    <t>közvetlen</t>
  </si>
  <si>
    <t>nem kötelező</t>
  </si>
  <si>
    <t>Speciális támogatások</t>
  </si>
  <si>
    <t>1. Intézmények támogatása</t>
  </si>
  <si>
    <t>3. Gyerekjóléti szolgálat</t>
  </si>
  <si>
    <t>5. Egyéb tám.</t>
  </si>
  <si>
    <t>Támogatás értékű felhalm-i bevét.</t>
  </si>
  <si>
    <t>Felhalmozási célú bevételek</t>
  </si>
  <si>
    <t>Felhalmozási célú kiadások</t>
  </si>
  <si>
    <t>(adatok ezer Ft-ban)</t>
  </si>
  <si>
    <t>Támogatás értékű felh-i célú bev.</t>
  </si>
  <si>
    <t>eredeti</t>
  </si>
  <si>
    <t>mód.</t>
  </si>
  <si>
    <t>teljesítés</t>
  </si>
  <si>
    <t>Értékpapír vásárlás</t>
  </si>
  <si>
    <t>eredti</t>
  </si>
  <si>
    <t>eredet</t>
  </si>
  <si>
    <t>államigazg.</t>
  </si>
  <si>
    <t>Támogatások</t>
  </si>
  <si>
    <t xml:space="preserve"> 6. Közös Önkormányzati Hivatal</t>
  </si>
  <si>
    <t xml:space="preserve"> 9. Óvoda, óvoda fenntartó társulás</t>
  </si>
  <si>
    <t>Közfoglalkoztatottak:</t>
  </si>
  <si>
    <t xml:space="preserve">    </t>
  </si>
  <si>
    <t>Létszám összesen:</t>
  </si>
  <si>
    <t>22.Utak hidak</t>
  </si>
  <si>
    <t>12. Gyermekvédelmi pénzbeni és term.</t>
  </si>
  <si>
    <t>13. Munkanélküli aktív koruak ell.</t>
  </si>
  <si>
    <t>14. Lakhatással kapcsolatos</t>
  </si>
  <si>
    <t>15. Egyéb szoc. pénzbeni ellátások</t>
  </si>
  <si>
    <t>Felhalmozási bevétel</t>
  </si>
  <si>
    <t>Gépkocsi vásárlás</t>
  </si>
  <si>
    <t>Start</t>
  </si>
  <si>
    <t>1. Családtámogatások</t>
  </si>
  <si>
    <t>2. Betegséggel kapcsolatos tám.</t>
  </si>
  <si>
    <t>3.  Munkanélk.kapcs.ell.</t>
  </si>
  <si>
    <t>4. Lakhatással kapcs.tám.</t>
  </si>
  <si>
    <t>5. Egyéb nem intézményi ell.</t>
  </si>
  <si>
    <t>4. Gyermekétkeztetés</t>
  </si>
  <si>
    <t>Működési célú átadások</t>
  </si>
  <si>
    <t>Önk.műk.tám.</t>
  </si>
  <si>
    <t>Átvett pénzeszközök</t>
  </si>
  <si>
    <t>Közhatalmi bevéelek</t>
  </si>
  <si>
    <t>Működési bevétel</t>
  </si>
  <si>
    <t>Finanszírozási bevételek</t>
  </si>
  <si>
    <t>finanszírozási kiadás</t>
  </si>
  <si>
    <t>1. Tárgyi eszköz felújítása.</t>
  </si>
  <si>
    <t xml:space="preserve">Önkormányzat </t>
  </si>
  <si>
    <t>Megbízási díj</t>
  </si>
  <si>
    <t>fő</t>
  </si>
  <si>
    <t>könyvtáros</t>
  </si>
  <si>
    <t>16. Civil szervezetek támogatása</t>
  </si>
  <si>
    <t>17. Gyerekház</t>
  </si>
  <si>
    <t xml:space="preserve">1 fő </t>
  </si>
  <si>
    <t>falugondnok</t>
  </si>
  <si>
    <t>2 fő</t>
  </si>
  <si>
    <t>gyerekház</t>
  </si>
  <si>
    <t>védőné</t>
  </si>
  <si>
    <t>hivatalsegéd</t>
  </si>
  <si>
    <t>16 fő</t>
  </si>
  <si>
    <t>2. Szoc.étk.</t>
  </si>
  <si>
    <t>5. melléklet a 7./2015.(V.29.) önkormányzati rendelethez</t>
  </si>
  <si>
    <t>2. melléklet a 7./2014.(V.29.) önkormányzati rendelethez</t>
  </si>
  <si>
    <t>3. melléklet a 7./2015.(V.29.) önkormányzati rendelethez</t>
  </si>
  <si>
    <t>4 melléklet a 7./2015.(V.29.) önkormányzati rendelethez</t>
  </si>
  <si>
    <t>1. melléklet a 7./2015.(V.29.)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</si>
</sst>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S28"/>
  <sheetViews>
    <sheetView tabSelected="1" workbookViewId="0" topLeftCell="B1">
      <selection activeCell="G32" sqref="G32"/>
    </sheetView>
  </sheetViews>
  <sheetFormatPr defaultColWidth="9.140625" defaultRowHeight="12.75"/>
  <cols>
    <col min="2" max="2" width="28.28125" style="0" customWidth="1"/>
    <col min="11" max="11" width="26.140625" style="0" customWidth="1"/>
  </cols>
  <sheetData>
    <row r="2" spans="2:18" ht="12.75">
      <c r="B2" s="58" t="s">
        <v>108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2.75">
      <c r="B3" s="58" t="s">
        <v>53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5" spans="2:19" ht="12.75">
      <c r="B5" s="59" t="s">
        <v>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</row>
    <row r="6" spans="2:19" ht="12.75">
      <c r="B6" s="59" t="s">
        <v>0</v>
      </c>
      <c r="C6" s="61"/>
      <c r="D6" s="61"/>
      <c r="E6" s="61"/>
      <c r="F6" s="61"/>
      <c r="G6" s="61"/>
      <c r="H6" s="61"/>
      <c r="I6" s="61"/>
      <c r="J6" s="62"/>
      <c r="K6" s="59" t="s">
        <v>1</v>
      </c>
      <c r="L6" s="61"/>
      <c r="M6" s="61"/>
      <c r="N6" s="61"/>
      <c r="O6" s="61"/>
      <c r="P6" s="61"/>
      <c r="Q6" s="61"/>
      <c r="R6" s="61"/>
      <c r="S6" s="62"/>
    </row>
    <row r="7" spans="2:19" ht="12.75">
      <c r="B7" s="6"/>
      <c r="C7" s="59" t="s">
        <v>8</v>
      </c>
      <c r="D7" s="60"/>
      <c r="E7" s="59" t="s">
        <v>9</v>
      </c>
      <c r="F7" s="60"/>
      <c r="G7" s="59" t="s">
        <v>61</v>
      </c>
      <c r="H7" s="60"/>
      <c r="I7" s="6" t="s">
        <v>10</v>
      </c>
      <c r="J7" s="6" t="s">
        <v>57</v>
      </c>
      <c r="K7" s="6"/>
      <c r="L7" s="59" t="s">
        <v>8</v>
      </c>
      <c r="M7" s="60"/>
      <c r="N7" s="59" t="s">
        <v>9</v>
      </c>
      <c r="O7" s="60"/>
      <c r="P7" s="59" t="s">
        <v>61</v>
      </c>
      <c r="Q7" s="60"/>
      <c r="R7" s="6" t="s">
        <v>10</v>
      </c>
      <c r="S7" s="14" t="s">
        <v>57</v>
      </c>
    </row>
    <row r="8" spans="2:19" ht="12.75">
      <c r="B8" s="6"/>
      <c r="C8" s="7" t="s">
        <v>55</v>
      </c>
      <c r="D8" s="7" t="s">
        <v>56</v>
      </c>
      <c r="E8" s="7" t="s">
        <v>55</v>
      </c>
      <c r="F8" s="7" t="s">
        <v>56</v>
      </c>
      <c r="G8" s="7" t="s">
        <v>55</v>
      </c>
      <c r="H8" s="7" t="s">
        <v>56</v>
      </c>
      <c r="I8" s="6"/>
      <c r="J8" s="6"/>
      <c r="K8" s="6"/>
      <c r="L8" s="7" t="s">
        <v>55</v>
      </c>
      <c r="M8" s="7" t="s">
        <v>56</v>
      </c>
      <c r="N8" s="7" t="s">
        <v>55</v>
      </c>
      <c r="O8" s="7" t="s">
        <v>56</v>
      </c>
      <c r="P8" s="7" t="s">
        <v>55</v>
      </c>
      <c r="Q8" s="7" t="s">
        <v>56</v>
      </c>
      <c r="R8" s="6"/>
      <c r="S8" s="9"/>
    </row>
    <row r="9" spans="2:19" ht="12.75">
      <c r="B9" s="9" t="s">
        <v>83</v>
      </c>
      <c r="C9" s="9">
        <v>26339</v>
      </c>
      <c r="D9" s="9">
        <v>29946</v>
      </c>
      <c r="E9" s="9"/>
      <c r="F9" s="9"/>
      <c r="G9" s="9"/>
      <c r="H9" s="9"/>
      <c r="I9" s="9">
        <v>29946</v>
      </c>
      <c r="J9" s="9">
        <v>29946</v>
      </c>
      <c r="K9" s="9" t="s">
        <v>11</v>
      </c>
      <c r="L9" s="9">
        <v>8670</v>
      </c>
      <c r="M9" s="9">
        <v>9899</v>
      </c>
      <c r="N9" s="9">
        <v>4803</v>
      </c>
      <c r="O9" s="9">
        <v>15308</v>
      </c>
      <c r="P9" s="9"/>
      <c r="Q9" s="9"/>
      <c r="R9" s="9">
        <v>25207</v>
      </c>
      <c r="S9" s="9">
        <v>19877</v>
      </c>
    </row>
    <row r="10" spans="2:19" ht="12.75">
      <c r="B10" s="9" t="s">
        <v>84</v>
      </c>
      <c r="C10" s="9">
        <v>13790</v>
      </c>
      <c r="D10" s="9">
        <v>27935</v>
      </c>
      <c r="E10" s="9">
        <v>900</v>
      </c>
      <c r="F10" s="9">
        <v>7023</v>
      </c>
      <c r="G10" s="9"/>
      <c r="H10" s="9"/>
      <c r="I10" s="9">
        <v>34958</v>
      </c>
      <c r="J10" s="13">
        <v>34642</v>
      </c>
      <c r="K10" s="13" t="s">
        <v>12</v>
      </c>
      <c r="L10" s="9">
        <v>1824</v>
      </c>
      <c r="M10" s="9">
        <v>6587</v>
      </c>
      <c r="N10" s="9">
        <v>1260</v>
      </c>
      <c r="O10" s="9">
        <v>2425</v>
      </c>
      <c r="P10" s="9"/>
      <c r="Q10" s="9"/>
      <c r="R10" s="9">
        <v>9012</v>
      </c>
      <c r="S10" s="9">
        <v>4012</v>
      </c>
    </row>
    <row r="11" spans="2:19" ht="12.75">
      <c r="B11" s="9" t="s">
        <v>85</v>
      </c>
      <c r="C11" s="9">
        <v>670</v>
      </c>
      <c r="D11" s="9">
        <v>1537</v>
      </c>
      <c r="E11" s="9"/>
      <c r="F11" s="9"/>
      <c r="G11" s="9"/>
      <c r="H11" s="9"/>
      <c r="I11" s="9">
        <v>1537</v>
      </c>
      <c r="J11" s="9">
        <v>1503</v>
      </c>
      <c r="K11" s="9" t="s">
        <v>13</v>
      </c>
      <c r="L11" s="9">
        <v>6570</v>
      </c>
      <c r="M11" s="9">
        <v>12055</v>
      </c>
      <c r="N11" s="9">
        <v>2971</v>
      </c>
      <c r="O11" s="9">
        <v>6493</v>
      </c>
      <c r="P11" s="9"/>
      <c r="Q11" s="9"/>
      <c r="R11" s="9">
        <v>18548</v>
      </c>
      <c r="S11" s="9">
        <v>13345</v>
      </c>
    </row>
    <row r="12" spans="2:19" ht="12.75">
      <c r="B12" s="9" t="s">
        <v>86</v>
      </c>
      <c r="C12" s="9">
        <v>870</v>
      </c>
      <c r="D12" s="9">
        <v>1168</v>
      </c>
      <c r="E12" s="9"/>
      <c r="F12" s="9"/>
      <c r="G12" s="9"/>
      <c r="H12" s="9"/>
      <c r="I12" s="9">
        <v>1168</v>
      </c>
      <c r="J12" s="9">
        <v>783</v>
      </c>
      <c r="K12" s="9" t="s">
        <v>15</v>
      </c>
      <c r="L12" s="9">
        <v>12260</v>
      </c>
      <c r="M12" s="9">
        <v>14964</v>
      </c>
      <c r="N12" s="9"/>
      <c r="O12" s="9"/>
      <c r="P12" s="9"/>
      <c r="Q12" s="9"/>
      <c r="R12" s="9">
        <v>14964</v>
      </c>
      <c r="S12" s="9">
        <v>14903</v>
      </c>
    </row>
    <row r="13" spans="2:19" ht="12.75">
      <c r="B13" s="9"/>
      <c r="C13" s="9"/>
      <c r="D13" s="9"/>
      <c r="E13" s="9"/>
      <c r="F13" s="9">
        <v>0</v>
      </c>
      <c r="G13" s="9"/>
      <c r="H13" s="9"/>
      <c r="I13" s="9"/>
      <c r="J13" s="9"/>
      <c r="K13" s="9" t="s">
        <v>82</v>
      </c>
      <c r="L13" s="9">
        <v>1052</v>
      </c>
      <c r="M13" s="9">
        <v>1052</v>
      </c>
      <c r="N13" s="9">
        <v>1279</v>
      </c>
      <c r="O13" s="9">
        <v>8556</v>
      </c>
      <c r="P13" s="9"/>
      <c r="Q13" s="9"/>
      <c r="R13" s="9">
        <v>9608</v>
      </c>
      <c r="S13" s="9">
        <v>9608</v>
      </c>
    </row>
    <row r="14" spans="2:19" ht="12.75">
      <c r="B14" s="9" t="s">
        <v>87</v>
      </c>
      <c r="C14" s="9"/>
      <c r="D14" s="9"/>
      <c r="E14" s="9"/>
      <c r="F14" s="9"/>
      <c r="G14" s="9"/>
      <c r="H14" s="9"/>
      <c r="I14" s="9">
        <v>11410</v>
      </c>
      <c r="J14" s="9">
        <v>11410</v>
      </c>
      <c r="K14" s="9" t="s">
        <v>88</v>
      </c>
      <c r="L14" s="9"/>
      <c r="M14" s="9"/>
      <c r="N14" s="9"/>
      <c r="O14" s="9"/>
      <c r="P14" s="9"/>
      <c r="Q14" s="9"/>
      <c r="R14" s="9"/>
      <c r="S14" s="9"/>
    </row>
    <row r="15" spans="2:19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12.75">
      <c r="B16" s="6" t="s">
        <v>6</v>
      </c>
      <c r="C16" s="6">
        <f aca="true" t="shared" si="0" ref="C16:H16">C9+C10+C11+C12+C13</f>
        <v>41669</v>
      </c>
      <c r="D16" s="6">
        <f>D9+D10+D11+D12+D13+D14</f>
        <v>60586</v>
      </c>
      <c r="E16" s="6">
        <f t="shared" si="0"/>
        <v>900</v>
      </c>
      <c r="F16" s="6">
        <f t="shared" si="0"/>
        <v>7023</v>
      </c>
      <c r="G16" s="6">
        <f t="shared" si="0"/>
        <v>0</v>
      </c>
      <c r="H16" s="6">
        <f t="shared" si="0"/>
        <v>0</v>
      </c>
      <c r="I16" s="6">
        <f>I9+I10+I11+I12+I13+I14+I15</f>
        <v>79019</v>
      </c>
      <c r="J16" s="6">
        <f>J9+J10+J11+J12+J13+J14+J15</f>
        <v>78284</v>
      </c>
      <c r="K16" s="6"/>
      <c r="L16" s="6">
        <f>L9+L10+L11+L12+L13</f>
        <v>30376</v>
      </c>
      <c r="M16" s="6">
        <f>M9+M10+M11+M12+M13+M14</f>
        <v>44557</v>
      </c>
      <c r="N16" s="6">
        <f>N9+N10+N11+N12+N13+N14</f>
        <v>10313</v>
      </c>
      <c r="O16" s="6">
        <f>O9+O10+O11+O12+O13+O14</f>
        <v>32782</v>
      </c>
      <c r="P16" s="6"/>
      <c r="Q16" s="6"/>
      <c r="R16" s="6">
        <f>R9+R10+R11+R12+R13+R14</f>
        <v>77339</v>
      </c>
      <c r="S16" s="6">
        <f>S9+S10+S11+S12+S13+S14+S15</f>
        <v>61745</v>
      </c>
    </row>
    <row r="17" spans="2:18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9" ht="12.75">
      <c r="B18" s="59" t="s">
        <v>16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</row>
    <row r="19" spans="2:19" ht="12.75">
      <c r="B19" s="59" t="s">
        <v>0</v>
      </c>
      <c r="C19" s="61"/>
      <c r="D19" s="61"/>
      <c r="E19" s="61"/>
      <c r="F19" s="61"/>
      <c r="G19" s="61"/>
      <c r="H19" s="61"/>
      <c r="I19" s="61"/>
      <c r="J19" s="62"/>
      <c r="K19" s="59" t="s">
        <v>1</v>
      </c>
      <c r="L19" s="61"/>
      <c r="M19" s="61"/>
      <c r="N19" s="61"/>
      <c r="O19" s="61"/>
      <c r="P19" s="61"/>
      <c r="Q19" s="61"/>
      <c r="R19" s="61"/>
      <c r="S19" s="62"/>
    </row>
    <row r="20" spans="2:19" ht="12.75">
      <c r="B20" s="6"/>
      <c r="C20" s="59" t="s">
        <v>8</v>
      </c>
      <c r="D20" s="60"/>
      <c r="E20" s="59" t="s">
        <v>17</v>
      </c>
      <c r="F20" s="60"/>
      <c r="G20" s="49"/>
      <c r="H20" s="49"/>
      <c r="I20" s="6" t="s">
        <v>10</v>
      </c>
      <c r="J20" s="6" t="s">
        <v>57</v>
      </c>
      <c r="K20" s="6"/>
      <c r="L20" s="59" t="s">
        <v>8</v>
      </c>
      <c r="M20" s="60"/>
      <c r="N20" s="59" t="s">
        <v>9</v>
      </c>
      <c r="O20" s="60"/>
      <c r="P20" s="49"/>
      <c r="Q20" s="49"/>
      <c r="R20" s="6" t="s">
        <v>10</v>
      </c>
      <c r="S20" s="6" t="s">
        <v>57</v>
      </c>
    </row>
    <row r="21" spans="2:19" ht="12.75">
      <c r="B21" s="6"/>
      <c r="C21" s="6" t="s">
        <v>55</v>
      </c>
      <c r="D21" s="6" t="s">
        <v>56</v>
      </c>
      <c r="E21" s="6" t="s">
        <v>55</v>
      </c>
      <c r="F21" s="6" t="s">
        <v>56</v>
      </c>
      <c r="G21" s="6"/>
      <c r="H21" s="6"/>
      <c r="I21" s="6"/>
      <c r="J21" s="6"/>
      <c r="K21" s="6"/>
      <c r="L21" s="6" t="s">
        <v>55</v>
      </c>
      <c r="M21" s="6" t="s">
        <v>56</v>
      </c>
      <c r="N21" s="6" t="s">
        <v>55</v>
      </c>
      <c r="O21" s="6" t="s">
        <v>56</v>
      </c>
      <c r="P21" s="6"/>
      <c r="Q21" s="6"/>
      <c r="R21" s="6"/>
      <c r="S21" s="9"/>
    </row>
    <row r="22" spans="2:19" ht="12.75">
      <c r="B22" s="9" t="s">
        <v>62</v>
      </c>
      <c r="C22" s="9"/>
      <c r="D22" s="9">
        <v>0</v>
      </c>
      <c r="E22" s="9">
        <v>0</v>
      </c>
      <c r="F22" s="9"/>
      <c r="G22" s="9"/>
      <c r="H22" s="9"/>
      <c r="I22" s="9"/>
      <c r="J22" s="9"/>
      <c r="K22" s="9" t="s">
        <v>4</v>
      </c>
      <c r="L22" s="9"/>
      <c r="M22" s="9"/>
      <c r="N22" s="9">
        <v>1680</v>
      </c>
      <c r="O22" s="9">
        <v>1680</v>
      </c>
      <c r="P22" s="9"/>
      <c r="Q22" s="9"/>
      <c r="R22" s="9"/>
      <c r="S22" s="9"/>
    </row>
    <row r="23" spans="2:19" ht="12.75">
      <c r="B23" s="9" t="s">
        <v>18</v>
      </c>
      <c r="C23" s="9">
        <v>0</v>
      </c>
      <c r="D23" s="9">
        <v>0</v>
      </c>
      <c r="E23" s="9"/>
      <c r="F23" s="9"/>
      <c r="G23" s="9"/>
      <c r="H23" s="9"/>
      <c r="I23" s="9">
        <f>D23+F23</f>
        <v>0</v>
      </c>
      <c r="J23" s="9"/>
      <c r="K23" s="9" t="s">
        <v>5</v>
      </c>
      <c r="L23" s="9"/>
      <c r="M23" s="9"/>
      <c r="N23" s="9">
        <v>200</v>
      </c>
      <c r="O23" s="9">
        <v>0</v>
      </c>
      <c r="P23" s="9"/>
      <c r="Q23" s="9"/>
      <c r="R23" s="9">
        <v>0</v>
      </c>
      <c r="S23" s="9">
        <v>0</v>
      </c>
    </row>
    <row r="24" spans="2:19" ht="12.75">
      <c r="B24" s="9" t="s">
        <v>54</v>
      </c>
      <c r="C24" s="9"/>
      <c r="D24" s="9">
        <v>0</v>
      </c>
      <c r="E24" s="9"/>
      <c r="F24" s="9"/>
      <c r="G24" s="9"/>
      <c r="H24" s="9"/>
      <c r="I24" s="9">
        <f>D24+F24</f>
        <v>0</v>
      </c>
      <c r="J24" s="9"/>
      <c r="K24" s="9" t="s">
        <v>19</v>
      </c>
      <c r="L24" s="9">
        <v>0</v>
      </c>
      <c r="M24" s="9">
        <v>0</v>
      </c>
      <c r="N24" s="9"/>
      <c r="O24" s="9"/>
      <c r="P24" s="9"/>
      <c r="Q24" s="9"/>
      <c r="R24" s="9">
        <v>0</v>
      </c>
      <c r="S24" s="9">
        <v>0</v>
      </c>
    </row>
    <row r="25" spans="2:19" ht="12.75">
      <c r="B25" s="9" t="s">
        <v>14</v>
      </c>
      <c r="C25" s="9"/>
      <c r="D25" s="9"/>
      <c r="E25" s="9"/>
      <c r="F25" s="9"/>
      <c r="G25" s="9"/>
      <c r="H25" s="9"/>
      <c r="I25" s="9">
        <f>D25+F25</f>
        <v>0</v>
      </c>
      <c r="J25" s="9"/>
      <c r="K25" s="9" t="s">
        <v>58</v>
      </c>
      <c r="L25" s="9"/>
      <c r="M25" s="9"/>
      <c r="N25" s="9"/>
      <c r="O25" s="9"/>
      <c r="P25" s="9"/>
      <c r="Q25" s="9"/>
      <c r="R25" s="9"/>
      <c r="S25" s="9"/>
    </row>
    <row r="26" spans="2:19" ht="12.75">
      <c r="B26" s="6" t="s">
        <v>6</v>
      </c>
      <c r="C26" s="6">
        <f>C22+C23+C24+C25</f>
        <v>0</v>
      </c>
      <c r="D26" s="6">
        <f>D22+D23+D24+D25</f>
        <v>0</v>
      </c>
      <c r="E26" s="6">
        <f>E22+E23+E24+E25</f>
        <v>0</v>
      </c>
      <c r="F26" s="6">
        <f>F22+F23+F24+F25</f>
        <v>0</v>
      </c>
      <c r="G26" s="6"/>
      <c r="H26" s="6"/>
      <c r="I26" s="14">
        <f>D26+F26</f>
        <v>0</v>
      </c>
      <c r="J26" s="14">
        <f>J22+J23+J24+J25</f>
        <v>0</v>
      </c>
      <c r="K26" s="6"/>
      <c r="L26" s="6">
        <f aca="true" t="shared" si="1" ref="L26:S26">L22+L23+L24+L25</f>
        <v>0</v>
      </c>
      <c r="M26" s="6">
        <f t="shared" si="1"/>
        <v>0</v>
      </c>
      <c r="N26" s="6">
        <f t="shared" si="1"/>
        <v>1880</v>
      </c>
      <c r="O26" s="6">
        <f t="shared" si="1"/>
        <v>1680</v>
      </c>
      <c r="P26" s="6"/>
      <c r="Q26" s="6"/>
      <c r="R26" s="6">
        <f t="shared" si="1"/>
        <v>0</v>
      </c>
      <c r="S26" s="6">
        <f t="shared" si="1"/>
        <v>0</v>
      </c>
    </row>
    <row r="28" spans="2:19" ht="12.75">
      <c r="B28" s="6" t="s">
        <v>20</v>
      </c>
      <c r="C28" s="6">
        <f aca="true" t="shared" si="2" ref="C28:J28">C16+C26</f>
        <v>41669</v>
      </c>
      <c r="D28" s="6">
        <f t="shared" si="2"/>
        <v>60586</v>
      </c>
      <c r="E28" s="6">
        <f t="shared" si="2"/>
        <v>900</v>
      </c>
      <c r="F28" s="6">
        <f t="shared" si="2"/>
        <v>7023</v>
      </c>
      <c r="G28" s="6"/>
      <c r="H28" s="6"/>
      <c r="I28" s="6">
        <f t="shared" si="2"/>
        <v>79019</v>
      </c>
      <c r="J28" s="6">
        <f t="shared" si="2"/>
        <v>78284</v>
      </c>
      <c r="K28" s="6"/>
      <c r="L28" s="6">
        <f aca="true" t="shared" si="3" ref="L28:S28">L16+L26</f>
        <v>30376</v>
      </c>
      <c r="M28" s="6">
        <f t="shared" si="3"/>
        <v>44557</v>
      </c>
      <c r="N28" s="6">
        <f t="shared" si="3"/>
        <v>12193</v>
      </c>
      <c r="O28" s="6">
        <f t="shared" si="3"/>
        <v>34462</v>
      </c>
      <c r="P28" s="6"/>
      <c r="Q28" s="6"/>
      <c r="R28" s="6">
        <v>79019</v>
      </c>
      <c r="S28" s="6">
        <f t="shared" si="3"/>
        <v>61745</v>
      </c>
    </row>
  </sheetData>
  <mergeCells count="18">
    <mergeCell ref="K19:S19"/>
    <mergeCell ref="K6:S6"/>
    <mergeCell ref="B5:S5"/>
    <mergeCell ref="L7:M7"/>
    <mergeCell ref="N7:O7"/>
    <mergeCell ref="B18:S18"/>
    <mergeCell ref="B6:J6"/>
    <mergeCell ref="B19:J19"/>
    <mergeCell ref="G7:H7"/>
    <mergeCell ref="P7:Q7"/>
    <mergeCell ref="C20:D20"/>
    <mergeCell ref="E20:F20"/>
    <mergeCell ref="L20:M20"/>
    <mergeCell ref="N20:O20"/>
    <mergeCell ref="B2:R2"/>
    <mergeCell ref="B3:R3"/>
    <mergeCell ref="C7:D7"/>
    <mergeCell ref="E7:F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M27"/>
  <sheetViews>
    <sheetView zoomScaleSheetLayoutView="100" workbookViewId="0" topLeftCell="A1">
      <selection activeCell="F31" sqref="F31"/>
    </sheetView>
  </sheetViews>
  <sheetFormatPr defaultColWidth="9.140625" defaultRowHeight="12.75"/>
  <cols>
    <col min="1" max="1" width="33.8515625" style="0" customWidth="1"/>
  </cols>
  <sheetData>
    <row r="2" spans="1:13" ht="12.75">
      <c r="A2" s="58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13" ht="12.75">
      <c r="A5" s="15" t="s">
        <v>3</v>
      </c>
      <c r="B5" s="15" t="s">
        <v>21</v>
      </c>
      <c r="C5" s="16" t="s">
        <v>8</v>
      </c>
      <c r="D5" s="16" t="s">
        <v>9</v>
      </c>
      <c r="E5" s="16" t="s">
        <v>8</v>
      </c>
      <c r="F5" s="16" t="s">
        <v>9</v>
      </c>
      <c r="G5" s="16" t="s">
        <v>8</v>
      </c>
      <c r="H5" s="16" t="s">
        <v>9</v>
      </c>
      <c r="I5" s="16" t="s">
        <v>8</v>
      </c>
      <c r="J5" s="16" t="s">
        <v>9</v>
      </c>
      <c r="K5" s="16" t="s">
        <v>8</v>
      </c>
      <c r="L5" s="16" t="s">
        <v>9</v>
      </c>
      <c r="M5" s="16"/>
    </row>
    <row r="6" spans="1:13" ht="25.5">
      <c r="A6" s="17"/>
      <c r="B6" s="17"/>
      <c r="C6" s="63" t="s">
        <v>22</v>
      </c>
      <c r="D6" s="65"/>
      <c r="E6" s="63" t="s">
        <v>23</v>
      </c>
      <c r="F6" s="64"/>
      <c r="G6" s="63" t="s">
        <v>24</v>
      </c>
      <c r="H6" s="64"/>
      <c r="I6" s="66" t="s">
        <v>15</v>
      </c>
      <c r="J6" s="64"/>
      <c r="K6" s="63" t="s">
        <v>62</v>
      </c>
      <c r="L6" s="64"/>
      <c r="M6" s="18" t="s">
        <v>25</v>
      </c>
    </row>
    <row r="7" spans="1:13" ht="12.75">
      <c r="A7" s="14" t="s">
        <v>26</v>
      </c>
      <c r="B7" s="14">
        <f>C7+D7+E7+F7+G7+H7+I7+J7+K7+L7</f>
        <v>9235</v>
      </c>
      <c r="C7" s="19">
        <v>3236</v>
      </c>
      <c r="D7" s="19"/>
      <c r="E7" s="19">
        <v>1031</v>
      </c>
      <c r="F7" s="19"/>
      <c r="G7" s="19">
        <v>2505</v>
      </c>
      <c r="H7" s="19"/>
      <c r="I7" s="19">
        <v>35</v>
      </c>
      <c r="J7" s="19"/>
      <c r="K7" s="19">
        <v>1042</v>
      </c>
      <c r="L7" s="19">
        <v>1386</v>
      </c>
      <c r="M7" s="16"/>
    </row>
    <row r="8" spans="1:13" ht="12.75">
      <c r="A8" s="14" t="s">
        <v>27</v>
      </c>
      <c r="B8" s="14">
        <f>C8+D8+E8+F8+G8+H8+I8+J8+K8+L8+B25</f>
        <v>52510</v>
      </c>
      <c r="C8" s="19">
        <f>C9+C10+C16+C18+C19+C20+C23+C24+C11+C12+C13+C14+C15+C21+C17+C22</f>
        <v>1333</v>
      </c>
      <c r="D8" s="19">
        <f aca="true" t="shared" si="0" ref="D8:M8">D9+D10+D16+D18+D19+D20+D23+D24+D11+D12+D13+D14+D15+D21+D17+D22</f>
        <v>15308</v>
      </c>
      <c r="E8" s="19">
        <f t="shared" si="0"/>
        <v>556</v>
      </c>
      <c r="F8" s="19">
        <f t="shared" si="0"/>
        <v>2425</v>
      </c>
      <c r="G8" s="19">
        <f t="shared" si="0"/>
        <v>4347</v>
      </c>
      <c r="H8" s="19">
        <f t="shared" si="0"/>
        <v>6493</v>
      </c>
      <c r="I8" s="19">
        <f t="shared" si="0"/>
        <v>14868</v>
      </c>
      <c r="J8" s="19">
        <f t="shared" si="0"/>
        <v>0</v>
      </c>
      <c r="K8" s="19">
        <f t="shared" si="0"/>
        <v>0</v>
      </c>
      <c r="L8" s="19">
        <f t="shared" si="0"/>
        <v>7180</v>
      </c>
      <c r="M8" s="19">
        <f t="shared" si="0"/>
        <v>0</v>
      </c>
    </row>
    <row r="9" spans="1:13" ht="12.75">
      <c r="A9" s="17" t="s">
        <v>28</v>
      </c>
      <c r="B9" s="14">
        <f aca="true" t="shared" si="1" ref="B9:B15">C9+D9+E9+F9+G9+H9+I9+J9+K9+L9</f>
        <v>1189</v>
      </c>
      <c r="C9" s="20"/>
      <c r="D9" s="20"/>
      <c r="E9" s="20"/>
      <c r="F9" s="20"/>
      <c r="G9" s="20">
        <v>1189</v>
      </c>
      <c r="H9" s="20"/>
      <c r="I9" s="20"/>
      <c r="J9" s="20"/>
      <c r="K9" s="20"/>
      <c r="L9" s="20"/>
      <c r="M9" s="18">
        <v>0</v>
      </c>
    </row>
    <row r="10" spans="1:13" ht="12.75">
      <c r="A10" s="17" t="s">
        <v>29</v>
      </c>
      <c r="B10" s="14">
        <f t="shared" si="1"/>
        <v>2299</v>
      </c>
      <c r="C10" s="20"/>
      <c r="D10" s="20"/>
      <c r="E10" s="20"/>
      <c r="F10" s="20"/>
      <c r="G10" s="20">
        <v>2299</v>
      </c>
      <c r="H10" s="20"/>
      <c r="I10" s="20"/>
      <c r="J10" s="20"/>
      <c r="K10" s="20"/>
      <c r="L10" s="20">
        <v>0</v>
      </c>
      <c r="M10" s="18">
        <v>0</v>
      </c>
    </row>
    <row r="11" spans="1:13" ht="12.75">
      <c r="A11" s="17" t="s">
        <v>30</v>
      </c>
      <c r="B11" s="14">
        <f t="shared" si="1"/>
        <v>14930</v>
      </c>
      <c r="C11" s="20"/>
      <c r="D11" s="20">
        <v>10791</v>
      </c>
      <c r="E11" s="20"/>
      <c r="F11" s="20">
        <v>1302</v>
      </c>
      <c r="G11" s="20"/>
      <c r="H11" s="20">
        <v>2697</v>
      </c>
      <c r="I11" s="20"/>
      <c r="J11" s="20"/>
      <c r="K11" s="20"/>
      <c r="L11" s="20">
        <v>140</v>
      </c>
      <c r="M11" s="18"/>
    </row>
    <row r="12" spans="1:13" ht="12.75">
      <c r="A12" s="17" t="s">
        <v>31</v>
      </c>
      <c r="B12" s="14">
        <f t="shared" si="1"/>
        <v>3385</v>
      </c>
      <c r="C12" s="20"/>
      <c r="D12" s="20">
        <v>1156</v>
      </c>
      <c r="E12" s="20"/>
      <c r="F12" s="20">
        <v>402</v>
      </c>
      <c r="G12" s="20"/>
      <c r="H12" s="20">
        <v>1827</v>
      </c>
      <c r="I12" s="20"/>
      <c r="J12" s="20"/>
      <c r="K12" s="20"/>
      <c r="L12" s="20"/>
      <c r="M12" s="18"/>
    </row>
    <row r="13" spans="1:13" ht="12.75">
      <c r="A13" s="17" t="s">
        <v>63</v>
      </c>
      <c r="B13" s="14">
        <f t="shared" si="1"/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>
        <v>0</v>
      </c>
    </row>
    <row r="14" spans="1:13" ht="12.75">
      <c r="A14" s="17" t="s">
        <v>64</v>
      </c>
      <c r="B14" s="14">
        <f t="shared" si="1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>
        <v>0</v>
      </c>
    </row>
    <row r="15" spans="1:13" ht="12.75">
      <c r="A15" s="17" t="s">
        <v>32</v>
      </c>
      <c r="B15" s="14">
        <f t="shared" si="1"/>
        <v>2370</v>
      </c>
      <c r="C15" s="20">
        <v>1333</v>
      </c>
      <c r="D15" s="20"/>
      <c r="E15" s="20">
        <v>556</v>
      </c>
      <c r="F15" s="20"/>
      <c r="G15" s="20">
        <v>481</v>
      </c>
      <c r="H15" s="20"/>
      <c r="I15" s="20"/>
      <c r="J15" s="20"/>
      <c r="K15" s="20"/>
      <c r="L15" s="20"/>
      <c r="M15" s="18">
        <v>0</v>
      </c>
    </row>
    <row r="16" spans="1:13" ht="12.75">
      <c r="A16" s="17" t="s">
        <v>33</v>
      </c>
      <c r="B16" s="14">
        <f aca="true" t="shared" si="2" ref="B16:B24">C16+D16+E16+F16+G16+H16+I16+J16+K16+L16</f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>
        <v>0</v>
      </c>
    </row>
    <row r="17" spans="1:13" ht="12.75">
      <c r="A17" s="17" t="s">
        <v>69</v>
      </c>
      <c r="B17" s="14">
        <f t="shared" si="2"/>
        <v>1217</v>
      </c>
      <c r="C17" s="20"/>
      <c r="D17" s="20"/>
      <c r="E17" s="20"/>
      <c r="F17" s="20"/>
      <c r="G17" s="20"/>
      <c r="H17" s="20"/>
      <c r="I17" s="20">
        <v>1217</v>
      </c>
      <c r="J17" s="20"/>
      <c r="K17" s="20"/>
      <c r="L17" s="20"/>
      <c r="M17" s="20">
        <v>0</v>
      </c>
    </row>
    <row r="18" spans="1:13" ht="12.75">
      <c r="A18" s="17" t="s">
        <v>70</v>
      </c>
      <c r="B18" s="14">
        <f t="shared" si="2"/>
        <v>8637</v>
      </c>
      <c r="C18" s="20"/>
      <c r="D18" s="20"/>
      <c r="E18" s="20"/>
      <c r="F18" s="20"/>
      <c r="G18" s="20"/>
      <c r="H18" s="20"/>
      <c r="I18" s="20">
        <v>8637</v>
      </c>
      <c r="J18" s="20"/>
      <c r="K18" s="20"/>
      <c r="L18" s="20"/>
      <c r="M18" s="20">
        <v>0</v>
      </c>
    </row>
    <row r="19" spans="1:13" ht="12.75">
      <c r="A19" s="17" t="s">
        <v>71</v>
      </c>
      <c r="B19" s="14">
        <f t="shared" si="2"/>
        <v>2939</v>
      </c>
      <c r="C19" s="20"/>
      <c r="D19" s="20"/>
      <c r="E19" s="20"/>
      <c r="F19" s="20"/>
      <c r="G19" s="20"/>
      <c r="H19" s="20"/>
      <c r="I19" s="20">
        <v>2939</v>
      </c>
      <c r="J19" s="20"/>
      <c r="K19" s="20"/>
      <c r="L19" s="20"/>
      <c r="M19" s="20">
        <v>0</v>
      </c>
    </row>
    <row r="20" spans="1:13" ht="12.75">
      <c r="A20" s="17" t="s">
        <v>72</v>
      </c>
      <c r="B20" s="14">
        <f t="shared" si="2"/>
        <v>2075</v>
      </c>
      <c r="C20" s="20"/>
      <c r="D20" s="20"/>
      <c r="E20" s="20"/>
      <c r="F20" s="20"/>
      <c r="G20" s="20"/>
      <c r="H20" s="20"/>
      <c r="I20" s="20">
        <v>2075</v>
      </c>
      <c r="J20" s="20"/>
      <c r="K20" s="20"/>
      <c r="L20" s="20"/>
      <c r="M20" s="20">
        <v>0</v>
      </c>
    </row>
    <row r="21" spans="1:13" ht="12.75">
      <c r="A21" s="17" t="s">
        <v>94</v>
      </c>
      <c r="B21" s="14">
        <f t="shared" si="2"/>
        <v>49</v>
      </c>
      <c r="C21" s="20"/>
      <c r="D21" s="20"/>
      <c r="E21" s="20"/>
      <c r="F21" s="20"/>
      <c r="G21" s="20"/>
      <c r="H21" s="20">
        <v>49</v>
      </c>
      <c r="I21" s="20"/>
      <c r="J21" s="20"/>
      <c r="K21" s="20"/>
      <c r="L21" s="20"/>
      <c r="M21" s="20">
        <v>0</v>
      </c>
    </row>
    <row r="22" spans="1:13" ht="12.75">
      <c r="A22" s="17" t="s">
        <v>95</v>
      </c>
      <c r="B22" s="14">
        <f t="shared" si="2"/>
        <v>13042</v>
      </c>
      <c r="C22" s="20"/>
      <c r="D22" s="20">
        <v>3361</v>
      </c>
      <c r="E22" s="20"/>
      <c r="F22" s="20">
        <v>721</v>
      </c>
      <c r="G22" s="20"/>
      <c r="H22" s="20">
        <v>1920</v>
      </c>
      <c r="I22" s="20"/>
      <c r="J22" s="20"/>
      <c r="K22" s="20"/>
      <c r="L22" s="20">
        <v>7040</v>
      </c>
      <c r="M22" s="20">
        <v>0</v>
      </c>
    </row>
    <row r="23" spans="1:13" ht="12.75">
      <c r="A23" s="17" t="s">
        <v>34</v>
      </c>
      <c r="B23" s="14">
        <f t="shared" si="2"/>
        <v>192</v>
      </c>
      <c r="C23" s="20"/>
      <c r="D23" s="20"/>
      <c r="E23" s="20"/>
      <c r="F23" s="20"/>
      <c r="G23" s="20">
        <v>192</v>
      </c>
      <c r="H23" s="20"/>
      <c r="I23" s="20"/>
      <c r="J23" s="20"/>
      <c r="K23" s="20"/>
      <c r="L23" s="20"/>
      <c r="M23" s="18">
        <v>0</v>
      </c>
    </row>
    <row r="24" spans="1:13" ht="12.75">
      <c r="A24" s="17" t="s">
        <v>35</v>
      </c>
      <c r="B24" s="14">
        <f t="shared" si="2"/>
        <v>186</v>
      </c>
      <c r="C24" s="20"/>
      <c r="D24" s="20">
        <v>0</v>
      </c>
      <c r="E24" s="20"/>
      <c r="F24" s="20">
        <v>0</v>
      </c>
      <c r="G24" s="20">
        <v>186</v>
      </c>
      <c r="H24" s="20">
        <v>0</v>
      </c>
      <c r="I24" s="20"/>
      <c r="J24" s="20"/>
      <c r="K24" s="20"/>
      <c r="L24" s="20"/>
      <c r="M24" s="18">
        <v>0</v>
      </c>
    </row>
    <row r="25" spans="1:13" ht="12.75">
      <c r="A25" s="24" t="s">
        <v>68</v>
      </c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8">
        <v>0</v>
      </c>
    </row>
    <row r="26" spans="1:13" ht="12.75">
      <c r="A26" s="21"/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3" ht="12.75">
      <c r="A27" s="14" t="s">
        <v>6</v>
      </c>
      <c r="B27" s="14">
        <f>B7+B8</f>
        <v>61745</v>
      </c>
      <c r="C27" s="14">
        <f aca="true" t="shared" si="3" ref="C27:M27">C7+C8</f>
        <v>4569</v>
      </c>
      <c r="D27" s="14">
        <f t="shared" si="3"/>
        <v>15308</v>
      </c>
      <c r="E27" s="14">
        <f t="shared" si="3"/>
        <v>1587</v>
      </c>
      <c r="F27" s="14">
        <f t="shared" si="3"/>
        <v>2425</v>
      </c>
      <c r="G27" s="14">
        <f t="shared" si="3"/>
        <v>6852</v>
      </c>
      <c r="H27" s="14">
        <f t="shared" si="3"/>
        <v>6493</v>
      </c>
      <c r="I27" s="14">
        <f t="shared" si="3"/>
        <v>14903</v>
      </c>
      <c r="J27" s="14">
        <f t="shared" si="3"/>
        <v>0</v>
      </c>
      <c r="K27" s="14">
        <f t="shared" si="3"/>
        <v>1042</v>
      </c>
      <c r="L27" s="14">
        <f t="shared" si="3"/>
        <v>8566</v>
      </c>
      <c r="M27" s="15">
        <f t="shared" si="3"/>
        <v>0</v>
      </c>
    </row>
  </sheetData>
  <mergeCells count="7">
    <mergeCell ref="A2:M2"/>
    <mergeCell ref="A3:M3"/>
    <mergeCell ref="K6:L6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M33"/>
  <sheetViews>
    <sheetView workbookViewId="0" topLeftCell="A1">
      <selection activeCell="D6" sqref="D6"/>
    </sheetView>
  </sheetViews>
  <sheetFormatPr defaultColWidth="9.140625" defaultRowHeight="12.75"/>
  <cols>
    <col min="1" max="1" width="38.28125" style="0" customWidth="1"/>
  </cols>
  <sheetData>
    <row r="2" spans="1:10" ht="12.75">
      <c r="A2" s="58" t="s">
        <v>106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2.75">
      <c r="A4" s="54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ht="12.75">
      <c r="A6" s="2" t="s">
        <v>51</v>
      </c>
    </row>
    <row r="8" spans="1:13" ht="12.75">
      <c r="A8" s="25" t="s">
        <v>3</v>
      </c>
      <c r="B8" s="67" t="s">
        <v>36</v>
      </c>
      <c r="C8" s="68"/>
      <c r="D8" s="68"/>
      <c r="E8" s="69"/>
      <c r="F8" s="69"/>
      <c r="G8" s="62"/>
      <c r="H8" s="67" t="s">
        <v>37</v>
      </c>
      <c r="I8" s="68"/>
      <c r="J8" s="68"/>
      <c r="K8" s="69"/>
      <c r="L8" s="69"/>
      <c r="M8" s="62"/>
    </row>
    <row r="9" spans="1:13" ht="12.75">
      <c r="A9" s="27"/>
      <c r="B9" s="67" t="s">
        <v>8</v>
      </c>
      <c r="C9" s="71"/>
      <c r="D9" s="67" t="s">
        <v>9</v>
      </c>
      <c r="E9" s="71"/>
      <c r="F9" s="51" t="s">
        <v>10</v>
      </c>
      <c r="G9" s="51" t="s">
        <v>57</v>
      </c>
      <c r="H9" s="67" t="s">
        <v>8</v>
      </c>
      <c r="I9" s="71"/>
      <c r="J9" s="67" t="s">
        <v>9</v>
      </c>
      <c r="K9" s="69"/>
      <c r="L9" s="15" t="s">
        <v>10</v>
      </c>
      <c r="M9" s="14" t="s">
        <v>57</v>
      </c>
    </row>
    <row r="10" spans="1:13" ht="12.75">
      <c r="A10" s="27"/>
      <c r="B10" s="15" t="s">
        <v>55</v>
      </c>
      <c r="C10" s="15" t="s">
        <v>56</v>
      </c>
      <c r="D10" s="15" t="s">
        <v>55</v>
      </c>
      <c r="E10" s="15" t="s">
        <v>56</v>
      </c>
      <c r="F10" s="15"/>
      <c r="G10" s="15"/>
      <c r="H10" s="15" t="s">
        <v>55</v>
      </c>
      <c r="I10" s="15" t="s">
        <v>56</v>
      </c>
      <c r="J10" s="15" t="s">
        <v>55</v>
      </c>
      <c r="K10" s="52" t="s">
        <v>56</v>
      </c>
      <c r="L10" s="52"/>
      <c r="M10" s="9"/>
    </row>
    <row r="11" spans="1:13" ht="12.75">
      <c r="A11" s="43" t="s">
        <v>73</v>
      </c>
      <c r="B11" s="44"/>
      <c r="C11" s="44"/>
      <c r="D11" s="44"/>
      <c r="E11" s="44"/>
      <c r="F11" s="44"/>
      <c r="G11" s="44"/>
      <c r="H11" s="44"/>
      <c r="I11" s="44"/>
      <c r="J11" s="44"/>
      <c r="K11" s="53"/>
      <c r="L11" s="53"/>
      <c r="M11" s="44"/>
    </row>
    <row r="12" spans="1:13" ht="12.75">
      <c r="A12" s="43" t="s">
        <v>50</v>
      </c>
      <c r="B12" s="44"/>
      <c r="C12" s="44"/>
      <c r="D12" s="44"/>
      <c r="E12" s="44"/>
      <c r="F12" s="44"/>
      <c r="G12" s="44"/>
      <c r="H12" s="44">
        <v>0</v>
      </c>
      <c r="I12" s="44">
        <v>0</v>
      </c>
      <c r="J12" s="44">
        <v>0</v>
      </c>
      <c r="K12" s="53"/>
      <c r="L12" s="53"/>
      <c r="M12" s="44"/>
    </row>
    <row r="13" spans="1:13" ht="12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0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3" ht="12.75">
      <c r="A15" s="45" t="s">
        <v>6</v>
      </c>
      <c r="B15" s="7">
        <f>B11+B12</f>
        <v>0</v>
      </c>
      <c r="C15" s="7"/>
      <c r="D15" s="7">
        <f>D11+D12</f>
        <v>0</v>
      </c>
      <c r="E15" s="7"/>
      <c r="F15" s="7"/>
      <c r="G15" s="7"/>
      <c r="H15" s="7">
        <f>H11+H12</f>
        <v>0</v>
      </c>
      <c r="I15" s="7">
        <f>I11+I12</f>
        <v>0</v>
      </c>
      <c r="J15" s="7">
        <f>J11+J12</f>
        <v>0</v>
      </c>
      <c r="K15" s="7">
        <f>K11+K12</f>
        <v>0</v>
      </c>
      <c r="L15" s="7">
        <f>L11+L12</f>
        <v>0</v>
      </c>
      <c r="M15" s="7"/>
    </row>
    <row r="16" spans="1:10" ht="12.75">
      <c r="A16" s="46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2.75">
      <c r="A17" s="46"/>
      <c r="B17" s="47"/>
      <c r="C17" s="47"/>
      <c r="D17" s="47"/>
      <c r="E17" s="47"/>
      <c r="F17" s="47"/>
      <c r="G17" s="47"/>
      <c r="H17" s="47"/>
      <c r="I17" s="47"/>
      <c r="J17" s="47"/>
    </row>
    <row r="18" spans="1:10" s="4" customFormat="1" ht="12.75">
      <c r="A18" s="46"/>
      <c r="B18" s="47"/>
      <c r="C18" s="47"/>
      <c r="D18" s="47"/>
      <c r="E18" s="47"/>
      <c r="F18" s="47"/>
      <c r="G18" s="47"/>
      <c r="H18" s="47"/>
      <c r="I18" s="47"/>
      <c r="J18" s="47"/>
    </row>
    <row r="19" spans="1:10" s="4" customFormat="1" ht="12.75">
      <c r="A19" s="46" t="s">
        <v>52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s="4" customFormat="1" ht="12.75">
      <c r="A20" s="46"/>
      <c r="B20" s="47"/>
      <c r="C20" s="47"/>
      <c r="D20" s="47"/>
      <c r="E20" s="47"/>
      <c r="F20" s="47"/>
      <c r="G20" s="47"/>
      <c r="H20" s="47"/>
      <c r="I20" s="47"/>
      <c r="J20" s="47"/>
    </row>
    <row r="21" spans="1:13" ht="12.75">
      <c r="A21" s="25" t="s">
        <v>3</v>
      </c>
      <c r="B21" s="70" t="s">
        <v>36</v>
      </c>
      <c r="C21" s="70"/>
      <c r="D21" s="70"/>
      <c r="E21" s="15"/>
      <c r="F21" s="15"/>
      <c r="G21" s="15"/>
      <c r="H21" s="67" t="s">
        <v>37</v>
      </c>
      <c r="I21" s="68"/>
      <c r="J21" s="68"/>
      <c r="K21" s="69"/>
      <c r="L21" s="69"/>
      <c r="M21" s="62"/>
    </row>
    <row r="22" spans="1:13" ht="12.75">
      <c r="A22" s="42"/>
      <c r="B22" s="67" t="s">
        <v>8</v>
      </c>
      <c r="C22" s="71"/>
      <c r="D22" s="67" t="s">
        <v>9</v>
      </c>
      <c r="E22" s="71"/>
      <c r="F22" s="15" t="s">
        <v>10</v>
      </c>
      <c r="G22" s="15" t="s">
        <v>57</v>
      </c>
      <c r="H22" s="67" t="s">
        <v>8</v>
      </c>
      <c r="I22" s="71"/>
      <c r="J22" s="67" t="s">
        <v>9</v>
      </c>
      <c r="K22" s="62"/>
      <c r="L22" s="14" t="s">
        <v>10</v>
      </c>
      <c r="M22" s="14" t="s">
        <v>57</v>
      </c>
    </row>
    <row r="23" spans="1:13" ht="12.75">
      <c r="A23" s="42"/>
      <c r="B23" s="15" t="s">
        <v>55</v>
      </c>
      <c r="C23" s="15" t="s">
        <v>56</v>
      </c>
      <c r="D23" s="15" t="s">
        <v>55</v>
      </c>
      <c r="E23" s="15" t="s">
        <v>56</v>
      </c>
      <c r="F23" s="15"/>
      <c r="G23" s="15"/>
      <c r="H23" s="15" t="s">
        <v>55</v>
      </c>
      <c r="I23" s="15" t="s">
        <v>56</v>
      </c>
      <c r="J23" s="15" t="s">
        <v>55</v>
      </c>
      <c r="K23" s="15" t="s">
        <v>56</v>
      </c>
      <c r="L23" s="9"/>
      <c r="M23" s="9"/>
    </row>
    <row r="24" spans="1:13" ht="12.75">
      <c r="A24" s="28" t="s">
        <v>38</v>
      </c>
      <c r="B24" s="15">
        <v>0</v>
      </c>
      <c r="C24" s="15"/>
      <c r="D24" s="15">
        <v>0</v>
      </c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29" t="s">
        <v>74</v>
      </c>
      <c r="B25" s="16"/>
      <c r="C25" s="26"/>
      <c r="D25" s="26"/>
      <c r="E25" s="50"/>
      <c r="F25" s="50"/>
      <c r="G25" s="50"/>
      <c r="H25" s="30"/>
      <c r="I25" s="50"/>
      <c r="J25" s="31"/>
      <c r="K25" s="44"/>
      <c r="L25" s="44"/>
      <c r="M25" s="44"/>
    </row>
    <row r="26" spans="1:13" ht="12.75">
      <c r="A26" s="29" t="s">
        <v>75</v>
      </c>
      <c r="B26" s="16"/>
      <c r="C26" s="26"/>
      <c r="D26" s="26"/>
      <c r="E26" s="50"/>
      <c r="F26" s="50"/>
      <c r="G26" s="50"/>
      <c r="H26" s="30"/>
      <c r="I26" s="50"/>
      <c r="J26" s="31">
        <v>1680</v>
      </c>
      <c r="K26" s="44">
        <v>1680</v>
      </c>
      <c r="L26" s="44"/>
      <c r="M26" s="9"/>
    </row>
    <row r="27" spans="1:13" ht="12.75">
      <c r="A27" s="14" t="s">
        <v>39</v>
      </c>
      <c r="B27" s="19"/>
      <c r="C27" s="19"/>
      <c r="D27" s="19"/>
      <c r="E27" s="32"/>
      <c r="F27" s="32"/>
      <c r="G27" s="32"/>
      <c r="H27" s="32"/>
      <c r="I27" s="32"/>
      <c r="J27" s="30"/>
      <c r="K27" s="30">
        <f>K28</f>
        <v>1680</v>
      </c>
      <c r="L27" s="30"/>
      <c r="M27" s="30">
        <f>M28</f>
        <v>0</v>
      </c>
    </row>
    <row r="28" spans="1:13" ht="12.75">
      <c r="A28" s="17" t="s">
        <v>89</v>
      </c>
      <c r="B28" s="20"/>
      <c r="C28" s="20"/>
      <c r="D28" s="20"/>
      <c r="E28" s="20"/>
      <c r="F28" s="20"/>
      <c r="G28" s="20"/>
      <c r="H28" s="20"/>
      <c r="I28" s="20"/>
      <c r="J28" s="16">
        <v>200</v>
      </c>
      <c r="K28" s="44">
        <v>1680</v>
      </c>
      <c r="L28" s="44">
        <v>0</v>
      </c>
      <c r="M28" s="9"/>
    </row>
    <row r="29" spans="1:10" ht="12.75">
      <c r="A29" s="21"/>
      <c r="B29" s="22"/>
      <c r="C29" s="22"/>
      <c r="D29" s="22"/>
      <c r="E29" s="22"/>
      <c r="F29" s="22"/>
      <c r="G29" s="22"/>
      <c r="H29" s="22"/>
      <c r="I29" s="22"/>
      <c r="J29" s="23"/>
    </row>
    <row r="30" spans="1:13" ht="12.75">
      <c r="A30" s="33" t="s">
        <v>40</v>
      </c>
      <c r="B30" s="20"/>
      <c r="C30" s="20"/>
      <c r="D30" s="20"/>
      <c r="E30" s="20"/>
      <c r="F30" s="20"/>
      <c r="G30" s="20"/>
      <c r="H30" s="16">
        <v>0</v>
      </c>
      <c r="I30" s="16">
        <v>0</v>
      </c>
      <c r="J30" s="48"/>
      <c r="K30" s="9"/>
      <c r="L30" s="15">
        <v>0</v>
      </c>
      <c r="M30" s="15">
        <v>0</v>
      </c>
    </row>
    <row r="31" spans="1:13" ht="12.75">
      <c r="A31" s="17" t="s">
        <v>41</v>
      </c>
      <c r="B31" s="20"/>
      <c r="C31" s="20"/>
      <c r="D31" s="20"/>
      <c r="E31" s="20"/>
      <c r="F31" s="20"/>
      <c r="G31" s="20"/>
      <c r="H31" s="18">
        <v>0</v>
      </c>
      <c r="I31" s="18">
        <v>0</v>
      </c>
      <c r="J31" s="48"/>
      <c r="K31" s="9"/>
      <c r="L31" s="44">
        <v>0</v>
      </c>
      <c r="M31" s="44">
        <v>0</v>
      </c>
    </row>
    <row r="32" spans="1:10" ht="12.75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3" ht="12.75">
      <c r="A33" s="14" t="s">
        <v>6</v>
      </c>
      <c r="B33" s="15">
        <v>0</v>
      </c>
      <c r="C33" s="15"/>
      <c r="D33" s="15">
        <v>0</v>
      </c>
      <c r="E33" s="15"/>
      <c r="F33" s="15"/>
      <c r="G33" s="15"/>
      <c r="H33" s="15">
        <f>H24+H27+H31</f>
        <v>0</v>
      </c>
      <c r="I33" s="15">
        <f>I24+I27+I31</f>
        <v>0</v>
      </c>
      <c r="J33" s="15">
        <v>1880</v>
      </c>
      <c r="K33" s="15">
        <v>1680</v>
      </c>
      <c r="L33" s="15">
        <f>L24+L27+L30</f>
        <v>0</v>
      </c>
      <c r="M33" s="15">
        <f>M24+M27+M30</f>
        <v>0</v>
      </c>
    </row>
  </sheetData>
  <mergeCells count="14">
    <mergeCell ref="B22:C22"/>
    <mergeCell ref="D22:E22"/>
    <mergeCell ref="H22:I22"/>
    <mergeCell ref="J22:K22"/>
    <mergeCell ref="B8:G8"/>
    <mergeCell ref="H8:M8"/>
    <mergeCell ref="B21:D21"/>
    <mergeCell ref="A2:J2"/>
    <mergeCell ref="A3:J3"/>
    <mergeCell ref="B9:C9"/>
    <mergeCell ref="D9:E9"/>
    <mergeCell ref="H9:I9"/>
    <mergeCell ref="J9:K9"/>
    <mergeCell ref="H21:M21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P23"/>
  <sheetViews>
    <sheetView workbookViewId="0" topLeftCell="A1">
      <selection activeCell="H28" sqref="H28"/>
    </sheetView>
  </sheetViews>
  <sheetFormatPr defaultColWidth="9.140625" defaultRowHeight="12.75"/>
  <sheetData>
    <row r="2" spans="1:16" ht="12.75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6" spans="1:13" ht="12.75">
      <c r="A6" s="2" t="s">
        <v>90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3:4" ht="12.75">
      <c r="C7" t="s">
        <v>96</v>
      </c>
      <c r="D7" t="s">
        <v>97</v>
      </c>
    </row>
    <row r="8" spans="3:4" ht="12.75">
      <c r="C8" t="s">
        <v>98</v>
      </c>
      <c r="D8" t="s">
        <v>99</v>
      </c>
    </row>
    <row r="9" spans="3:4" ht="12.75">
      <c r="C9" t="s">
        <v>96</v>
      </c>
      <c r="D9" t="s">
        <v>100</v>
      </c>
    </row>
    <row r="10" spans="2:4" ht="12.75">
      <c r="B10" s="3"/>
      <c r="C10" t="s">
        <v>96</v>
      </c>
      <c r="D10" t="s">
        <v>93</v>
      </c>
    </row>
    <row r="11" spans="3:4" ht="12.75">
      <c r="C11" t="s">
        <v>96</v>
      </c>
      <c r="D11" t="s">
        <v>101</v>
      </c>
    </row>
    <row r="13" ht="12.75">
      <c r="A13" s="3" t="s">
        <v>65</v>
      </c>
    </row>
    <row r="15" spans="4:5" ht="12.75">
      <c r="D15">
        <v>10</v>
      </c>
      <c r="E15" t="s">
        <v>92</v>
      </c>
    </row>
    <row r="16" ht="12.75">
      <c r="D16" t="s">
        <v>66</v>
      </c>
    </row>
    <row r="18" ht="12.75">
      <c r="A18" t="s">
        <v>91</v>
      </c>
    </row>
    <row r="22" spans="1:16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4" ht="12.75">
      <c r="A23" s="2" t="s">
        <v>67</v>
      </c>
      <c r="B23" s="2"/>
      <c r="C23" s="2"/>
      <c r="D23" s="2" t="s">
        <v>102</v>
      </c>
    </row>
  </sheetData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Q23"/>
  <sheetViews>
    <sheetView view="pageBreakPreview" zoomScaleSheetLayoutView="100" workbookViewId="0" topLeftCell="B1">
      <selection activeCell="B2" sqref="B2:K2"/>
    </sheetView>
  </sheetViews>
  <sheetFormatPr defaultColWidth="9.140625" defaultRowHeight="12.75"/>
  <cols>
    <col min="3" max="3" width="21.140625" style="0" customWidth="1"/>
    <col min="4" max="16" width="10.7109375" style="0" customWidth="1"/>
  </cols>
  <sheetData>
    <row r="2" spans="2:16" ht="12.75">
      <c r="B2" s="58" t="s">
        <v>104</v>
      </c>
      <c r="C2" s="58"/>
      <c r="D2" s="58"/>
      <c r="E2" s="58"/>
      <c r="F2" s="58"/>
      <c r="G2" s="58"/>
      <c r="H2" s="58"/>
      <c r="I2" s="58"/>
      <c r="J2" s="58"/>
      <c r="K2" s="58"/>
      <c r="L2" s="1"/>
      <c r="M2" s="1"/>
      <c r="N2" s="1"/>
      <c r="O2" s="1"/>
      <c r="P2" s="1"/>
    </row>
    <row r="3" spans="2:16" ht="12.75">
      <c r="B3" s="58" t="s">
        <v>53</v>
      </c>
      <c r="C3" s="58"/>
      <c r="D3" s="58"/>
      <c r="E3" s="58"/>
      <c r="F3" s="58"/>
      <c r="G3" s="58"/>
      <c r="H3" s="58"/>
      <c r="I3" s="58"/>
      <c r="J3" s="58"/>
      <c r="K3" s="58"/>
      <c r="L3" s="1"/>
      <c r="M3" s="1"/>
      <c r="N3" s="1"/>
      <c r="O3" s="1"/>
      <c r="P3" s="1"/>
    </row>
    <row r="5" spans="2:17" ht="12.75">
      <c r="B5" s="34" t="s">
        <v>42</v>
      </c>
      <c r="C5" s="35"/>
      <c r="D5" s="59" t="s">
        <v>8</v>
      </c>
      <c r="E5" s="61"/>
      <c r="F5" s="61"/>
      <c r="G5" s="62"/>
      <c r="H5" s="59" t="s">
        <v>45</v>
      </c>
      <c r="I5" s="61"/>
      <c r="J5" s="61"/>
      <c r="K5" s="62"/>
      <c r="L5" s="75" t="s">
        <v>61</v>
      </c>
      <c r="M5" s="69"/>
      <c r="N5" s="69"/>
      <c r="O5" s="62"/>
      <c r="P5" s="55"/>
      <c r="Q5" s="9"/>
    </row>
    <row r="6" spans="2:17" ht="12.75">
      <c r="B6" s="36"/>
      <c r="C6" s="37"/>
      <c r="D6" s="59" t="s">
        <v>43</v>
      </c>
      <c r="E6" s="60"/>
      <c r="F6" s="59" t="s">
        <v>44</v>
      </c>
      <c r="G6" s="60"/>
      <c r="H6" s="59" t="s">
        <v>43</v>
      </c>
      <c r="I6" s="60"/>
      <c r="J6" s="59" t="s">
        <v>44</v>
      </c>
      <c r="K6" s="60"/>
      <c r="L6" s="59" t="s">
        <v>43</v>
      </c>
      <c r="M6" s="60"/>
      <c r="N6" s="59" t="s">
        <v>44</v>
      </c>
      <c r="O6" s="60"/>
      <c r="P6" s="49"/>
      <c r="Q6" s="9"/>
    </row>
    <row r="7" spans="2:17" ht="12.75">
      <c r="B7" s="36"/>
      <c r="C7" s="37"/>
      <c r="D7" s="7" t="s">
        <v>55</v>
      </c>
      <c r="E7" s="7" t="s">
        <v>56</v>
      </c>
      <c r="F7" s="7" t="s">
        <v>55</v>
      </c>
      <c r="G7" s="15" t="s">
        <v>56</v>
      </c>
      <c r="H7" s="7" t="s">
        <v>55</v>
      </c>
      <c r="I7" s="7" t="s">
        <v>56</v>
      </c>
      <c r="J7" s="7" t="s">
        <v>55</v>
      </c>
      <c r="K7" s="15" t="s">
        <v>56</v>
      </c>
      <c r="L7" s="7" t="s">
        <v>55</v>
      </c>
      <c r="M7" s="15" t="s">
        <v>56</v>
      </c>
      <c r="N7" s="7" t="s">
        <v>55</v>
      </c>
      <c r="O7" s="15" t="s">
        <v>56</v>
      </c>
      <c r="P7" s="14" t="s">
        <v>10</v>
      </c>
      <c r="Q7" s="14" t="s">
        <v>57</v>
      </c>
    </row>
    <row r="8" spans="2:17" ht="12.75">
      <c r="B8" s="6" t="s">
        <v>76</v>
      </c>
      <c r="C8" s="6"/>
      <c r="D8" s="9"/>
      <c r="E8" s="9">
        <v>14964</v>
      </c>
      <c r="F8" s="9"/>
      <c r="G8" s="9"/>
      <c r="H8" s="9"/>
      <c r="I8" s="9"/>
      <c r="J8" s="9"/>
      <c r="K8" s="9"/>
      <c r="L8" s="6"/>
      <c r="M8" s="6"/>
      <c r="N8" s="6"/>
      <c r="O8" s="6"/>
      <c r="P8" s="6">
        <v>1217</v>
      </c>
      <c r="Q8" s="14">
        <v>1217</v>
      </c>
    </row>
    <row r="9" spans="2:17" ht="12.75">
      <c r="B9" s="6" t="s">
        <v>77</v>
      </c>
      <c r="C9" s="6"/>
      <c r="D9" s="9"/>
      <c r="E9" s="9">
        <v>98</v>
      </c>
      <c r="F9" s="9"/>
      <c r="G9" s="9"/>
      <c r="H9" s="9"/>
      <c r="I9" s="9"/>
      <c r="J9" s="9"/>
      <c r="K9" s="9"/>
      <c r="L9" s="6"/>
      <c r="M9" s="6"/>
      <c r="N9" s="6"/>
      <c r="O9" s="6"/>
      <c r="P9" s="6">
        <f>E9+G9+I9+K9+M9+O9</f>
        <v>98</v>
      </c>
      <c r="Q9" s="14">
        <v>35</v>
      </c>
    </row>
    <row r="10" spans="2:17" ht="12.75">
      <c r="B10" s="6" t="s">
        <v>78</v>
      </c>
      <c r="C10" s="6"/>
      <c r="D10" s="9"/>
      <c r="E10" s="9">
        <v>8637</v>
      </c>
      <c r="F10" s="9"/>
      <c r="G10" s="9"/>
      <c r="H10" s="9"/>
      <c r="I10" s="9"/>
      <c r="J10" s="9"/>
      <c r="K10" s="9"/>
      <c r="L10" s="6"/>
      <c r="M10" s="6"/>
      <c r="N10" s="6"/>
      <c r="O10" s="6"/>
      <c r="P10" s="6">
        <f>E10+G10+I10+K10+M10+O10</f>
        <v>8637</v>
      </c>
      <c r="Q10" s="14">
        <v>8637</v>
      </c>
    </row>
    <row r="11" spans="2:17" ht="12.75">
      <c r="B11" s="8" t="s">
        <v>79</v>
      </c>
      <c r="C11" s="38"/>
      <c r="D11" s="9"/>
      <c r="E11" s="9">
        <v>2937</v>
      </c>
      <c r="F11" s="9"/>
      <c r="G11" s="9"/>
      <c r="H11" s="9"/>
      <c r="I11" s="9"/>
      <c r="J11" s="9"/>
      <c r="K11" s="9"/>
      <c r="L11" s="6"/>
      <c r="M11" s="6"/>
      <c r="N11" s="6"/>
      <c r="O11" s="6"/>
      <c r="P11" s="6">
        <f>E11+G11+I11+K11+M11+O11</f>
        <v>2937</v>
      </c>
      <c r="Q11" s="14">
        <v>2939</v>
      </c>
    </row>
    <row r="12" spans="2:17" ht="12.75">
      <c r="B12" s="8" t="s">
        <v>80</v>
      </c>
      <c r="C12" s="38"/>
      <c r="D12" s="9"/>
      <c r="E12" s="9">
        <v>2075</v>
      </c>
      <c r="F12" s="9"/>
      <c r="G12" s="9"/>
      <c r="H12" s="9"/>
      <c r="I12" s="9"/>
      <c r="J12" s="9"/>
      <c r="K12" s="9"/>
      <c r="L12" s="6"/>
      <c r="M12" s="6"/>
      <c r="N12" s="6"/>
      <c r="O12" s="6"/>
      <c r="P12" s="6">
        <f>E12+G12+I12+K12+M12+O12</f>
        <v>2075</v>
      </c>
      <c r="Q12" s="14">
        <v>2075</v>
      </c>
    </row>
    <row r="13" spans="2:17" ht="12.75">
      <c r="B13" s="8" t="s">
        <v>2</v>
      </c>
      <c r="C13" s="38"/>
      <c r="D13" s="6"/>
      <c r="E13" s="6">
        <v>14964</v>
      </c>
      <c r="F13" s="6"/>
      <c r="G13" s="6"/>
      <c r="H13" s="6">
        <f>H8+H9+H10+H11</f>
        <v>0</v>
      </c>
      <c r="I13" s="6"/>
      <c r="J13" s="6">
        <f>J8+J9+J10+J11</f>
        <v>0</v>
      </c>
      <c r="K13" s="6">
        <f>K8+K9+K10+K11</f>
        <v>0</v>
      </c>
      <c r="L13" s="6"/>
      <c r="M13" s="6"/>
      <c r="N13" s="6"/>
      <c r="O13" s="6"/>
      <c r="P13" s="6">
        <f>E13+G13+I13+K13+M13+O13</f>
        <v>14964</v>
      </c>
      <c r="Q13" s="14">
        <v>14903</v>
      </c>
    </row>
    <row r="15" spans="2:17" ht="12.75">
      <c r="B15" s="39" t="s">
        <v>46</v>
      </c>
      <c r="C15" s="10"/>
      <c r="D15" s="74" t="s">
        <v>8</v>
      </c>
      <c r="E15" s="74"/>
      <c r="F15" s="74"/>
      <c r="G15" s="7"/>
      <c r="H15" s="74" t="s">
        <v>45</v>
      </c>
      <c r="I15" s="74"/>
      <c r="J15" s="74"/>
      <c r="K15" s="7"/>
      <c r="L15" s="67" t="s">
        <v>61</v>
      </c>
      <c r="M15" s="68"/>
      <c r="N15" s="68"/>
      <c r="O15" s="71"/>
      <c r="P15" s="9"/>
      <c r="Q15" s="9"/>
    </row>
    <row r="16" spans="2:17" ht="12.75">
      <c r="B16" s="40"/>
      <c r="C16" s="11"/>
      <c r="D16" s="59" t="s">
        <v>43</v>
      </c>
      <c r="E16" s="60"/>
      <c r="F16" s="59" t="s">
        <v>44</v>
      </c>
      <c r="G16" s="60"/>
      <c r="H16" s="59" t="s">
        <v>43</v>
      </c>
      <c r="I16" s="60"/>
      <c r="J16" s="59" t="s">
        <v>44</v>
      </c>
      <c r="K16" s="60"/>
      <c r="L16" s="59" t="s">
        <v>43</v>
      </c>
      <c r="M16" s="60"/>
      <c r="N16" s="59" t="s">
        <v>44</v>
      </c>
      <c r="O16" s="60"/>
      <c r="P16" s="14" t="s">
        <v>10</v>
      </c>
      <c r="Q16" s="9"/>
    </row>
    <row r="17" spans="2:17" ht="12.75">
      <c r="B17" s="40"/>
      <c r="C17" s="11"/>
      <c r="D17" s="7" t="s">
        <v>55</v>
      </c>
      <c r="E17" s="7" t="s">
        <v>56</v>
      </c>
      <c r="F17" s="7" t="s">
        <v>55</v>
      </c>
      <c r="G17" s="7" t="s">
        <v>56</v>
      </c>
      <c r="H17" s="7" t="s">
        <v>59</v>
      </c>
      <c r="I17" s="7" t="s">
        <v>56</v>
      </c>
      <c r="J17" s="7" t="s">
        <v>60</v>
      </c>
      <c r="K17" s="7" t="s">
        <v>56</v>
      </c>
      <c r="L17" s="7" t="s">
        <v>59</v>
      </c>
      <c r="M17" s="7" t="s">
        <v>56</v>
      </c>
      <c r="N17" s="7" t="s">
        <v>60</v>
      </c>
      <c r="O17" s="7" t="s">
        <v>56</v>
      </c>
      <c r="P17" s="14"/>
      <c r="Q17" s="14" t="s">
        <v>57</v>
      </c>
    </row>
    <row r="18" spans="2:17" ht="12.75">
      <c r="B18" s="12" t="s">
        <v>47</v>
      </c>
      <c r="C18" s="6"/>
      <c r="D18" s="6">
        <v>726</v>
      </c>
      <c r="E18" s="6">
        <v>726</v>
      </c>
      <c r="F18" s="41"/>
      <c r="G18" s="41"/>
      <c r="H18" s="41"/>
      <c r="I18" s="41"/>
      <c r="J18" s="41"/>
      <c r="K18" s="41"/>
      <c r="L18" s="6"/>
      <c r="M18" s="6"/>
      <c r="N18" s="6"/>
      <c r="O18" s="6"/>
      <c r="P18" s="6">
        <f>E18+G18+I18+K18+M18+O18</f>
        <v>726</v>
      </c>
      <c r="Q18" s="14">
        <v>726</v>
      </c>
    </row>
    <row r="19" spans="2:17" ht="12.75">
      <c r="B19" s="72" t="s">
        <v>103</v>
      </c>
      <c r="C19" s="73"/>
      <c r="D19" s="6">
        <v>247</v>
      </c>
      <c r="E19" s="6">
        <v>247</v>
      </c>
      <c r="F19" s="41"/>
      <c r="G19" s="41"/>
      <c r="H19" s="41"/>
      <c r="I19" s="41"/>
      <c r="J19" s="41"/>
      <c r="K19" s="41"/>
      <c r="L19" s="6"/>
      <c r="M19" s="6"/>
      <c r="N19" s="6"/>
      <c r="O19" s="6"/>
      <c r="P19" s="6">
        <f>E19+G19+I19+K19+M19+O19</f>
        <v>247</v>
      </c>
      <c r="Q19" s="14">
        <v>247</v>
      </c>
    </row>
    <row r="20" spans="2:17" ht="12.75">
      <c r="B20" s="12" t="s">
        <v>48</v>
      </c>
      <c r="C20" s="6"/>
      <c r="D20" s="6">
        <v>159</v>
      </c>
      <c r="E20" s="6">
        <v>159</v>
      </c>
      <c r="F20" s="41"/>
      <c r="G20" s="41"/>
      <c r="H20" s="41"/>
      <c r="I20" s="41"/>
      <c r="J20" s="41"/>
      <c r="K20" s="41"/>
      <c r="L20" s="6"/>
      <c r="M20" s="6"/>
      <c r="N20" s="6"/>
      <c r="O20" s="6"/>
      <c r="P20" s="6">
        <f>E20+G20+I20+K20+M20+O20</f>
        <v>159</v>
      </c>
      <c r="Q20" s="14">
        <v>159</v>
      </c>
    </row>
    <row r="21" spans="2:17" ht="12.75">
      <c r="B21" s="72" t="s">
        <v>81</v>
      </c>
      <c r="C21" s="73"/>
      <c r="D21" s="6">
        <v>406</v>
      </c>
      <c r="E21" s="6">
        <v>406</v>
      </c>
      <c r="F21" s="41"/>
      <c r="G21" s="41"/>
      <c r="H21" s="41"/>
      <c r="I21" s="41"/>
      <c r="J21" s="41"/>
      <c r="K21" s="41"/>
      <c r="L21" s="6"/>
      <c r="M21" s="6"/>
      <c r="N21" s="6"/>
      <c r="O21" s="6"/>
      <c r="P21" s="6">
        <f>E21+G21+I21+K21+M21+O21</f>
        <v>406</v>
      </c>
      <c r="Q21" s="14">
        <v>406</v>
      </c>
    </row>
    <row r="22" spans="2:17" ht="12.75">
      <c r="B22" s="12" t="s">
        <v>49</v>
      </c>
      <c r="C22" s="6"/>
      <c r="D22" s="6"/>
      <c r="E22" s="6"/>
      <c r="F22" s="41"/>
      <c r="G22" s="41"/>
      <c r="H22" s="41">
        <v>952</v>
      </c>
      <c r="I22" s="41">
        <v>6691</v>
      </c>
      <c r="J22" s="41"/>
      <c r="K22" s="41"/>
      <c r="L22" s="6"/>
      <c r="M22" s="6"/>
      <c r="N22" s="6"/>
      <c r="O22" s="6"/>
      <c r="P22" s="6">
        <v>8070</v>
      </c>
      <c r="Q22" s="14">
        <v>8070</v>
      </c>
    </row>
    <row r="23" spans="2:17" ht="12.75">
      <c r="B23" s="12" t="s">
        <v>6</v>
      </c>
      <c r="C23" s="6"/>
      <c r="D23" s="6">
        <v>1379</v>
      </c>
      <c r="E23" s="6">
        <v>1379</v>
      </c>
      <c r="F23" s="6">
        <f>F18+F20+F21+F22+F19</f>
        <v>0</v>
      </c>
      <c r="G23" s="6">
        <f aca="true" t="shared" si="0" ref="G23:Q23">G18+G20+G21+G22+G19</f>
        <v>0</v>
      </c>
      <c r="H23" s="6">
        <f t="shared" si="0"/>
        <v>952</v>
      </c>
      <c r="I23" s="6">
        <f t="shared" si="0"/>
        <v>6691</v>
      </c>
      <c r="J23" s="6">
        <f t="shared" si="0"/>
        <v>0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0</v>
      </c>
      <c r="O23" s="6">
        <f t="shared" si="0"/>
        <v>0</v>
      </c>
      <c r="P23" s="6">
        <v>9608</v>
      </c>
      <c r="Q23" s="6">
        <f t="shared" si="0"/>
        <v>9608</v>
      </c>
    </row>
  </sheetData>
  <mergeCells count="22">
    <mergeCell ref="L15:O15"/>
    <mergeCell ref="L16:M16"/>
    <mergeCell ref="N16:O16"/>
    <mergeCell ref="L5:O5"/>
    <mergeCell ref="L6:M6"/>
    <mergeCell ref="N6:O6"/>
    <mergeCell ref="J6:K6"/>
    <mergeCell ref="H6:I6"/>
    <mergeCell ref="D16:E16"/>
    <mergeCell ref="F16:G16"/>
    <mergeCell ref="H16:I16"/>
    <mergeCell ref="J16:K16"/>
    <mergeCell ref="B2:K2"/>
    <mergeCell ref="B3:K3"/>
    <mergeCell ref="B19:C19"/>
    <mergeCell ref="B21:C21"/>
    <mergeCell ref="D15:F15"/>
    <mergeCell ref="H15:J15"/>
    <mergeCell ref="D5:G5"/>
    <mergeCell ref="H5:K5"/>
    <mergeCell ref="D6:E6"/>
    <mergeCell ref="F6:G6"/>
  </mergeCells>
  <printOptions/>
  <pageMargins left="1.02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2015-05-26T07:55:16Z</cp:lastPrinted>
  <dcterms:created xsi:type="dcterms:W3CDTF">2005-02-02T12:55:18Z</dcterms:created>
  <dcterms:modified xsi:type="dcterms:W3CDTF">2015-06-01T06:39:29Z</dcterms:modified>
  <cp:category/>
  <cp:version/>
  <cp:contentType/>
  <cp:contentStatus/>
</cp:coreProperties>
</file>