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5.m_Önk_KV-i Mérle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L38" i="1"/>
  <c r="K38"/>
  <c r="J38"/>
  <c r="F38"/>
  <c r="G38" s="1"/>
  <c r="E38"/>
  <c r="D38"/>
  <c r="G37"/>
  <c r="G36"/>
  <c r="M35"/>
  <c r="M32"/>
  <c r="M30"/>
  <c r="M29"/>
  <c r="L25"/>
  <c r="K25"/>
  <c r="J25"/>
  <c r="F25"/>
  <c r="G25" s="1"/>
  <c r="E25"/>
  <c r="D25"/>
  <c r="M24"/>
  <c r="G24"/>
  <c r="M23"/>
  <c r="G23"/>
  <c r="L19"/>
  <c r="L26" s="1"/>
  <c r="M26" s="1"/>
  <c r="K19"/>
  <c r="K26" s="1"/>
  <c r="J19"/>
  <c r="J26" s="1"/>
  <c r="G18"/>
  <c r="G17"/>
  <c r="M16"/>
  <c r="G16"/>
  <c r="M15"/>
  <c r="G15"/>
  <c r="M14"/>
  <c r="M13"/>
  <c r="M12"/>
  <c r="M11"/>
  <c r="G11"/>
  <c r="M10"/>
  <c r="G10"/>
  <c r="M9"/>
  <c r="M19" s="1"/>
  <c r="F9"/>
  <c r="G9" s="1"/>
  <c r="E9"/>
  <c r="E19" s="1"/>
  <c r="E26" s="1"/>
  <c r="E39" s="1"/>
  <c r="D9"/>
  <c r="D19" s="1"/>
  <c r="D26" s="1"/>
  <c r="D39" s="1"/>
  <c r="J39" l="1"/>
  <c r="L39"/>
  <c r="K39"/>
  <c r="F19"/>
  <c r="M38"/>
  <c r="F26" l="1"/>
  <c r="G19"/>
  <c r="M39"/>
  <c r="F39" l="1"/>
  <c r="G39" s="1"/>
  <c r="G26"/>
</calcChain>
</file>

<file path=xl/sharedStrings.xml><?xml version="1.0" encoding="utf-8"?>
<sst xmlns="http://schemas.openxmlformats.org/spreadsheetml/2006/main" count="72" uniqueCount="66">
  <si>
    <t>JÁSD  KÖZSÉG  ÖNKORMÁNYZATA  BEVÉTELEINEK  ÉS KIADÁSAINAK</t>
  </si>
  <si>
    <t xml:space="preserve"> INTÉZMÉNY NÉLKÜLI  KÖLTSÉGVETÉSI MÉRLEGE 2015.dec.31-én</t>
  </si>
  <si>
    <t>Sor-szám</t>
  </si>
  <si>
    <t xml:space="preserve">BEVÉTELEK </t>
  </si>
  <si>
    <t>2015.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</si>
  <si>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</si>
  <si>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</si>
  <si>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</si>
  <si>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</si>
  <si>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</si>
  <si>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</si>
  <si>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</si>
  <si>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</si>
  <si>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</si>
  <si>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</si>
  <si>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</si>
  <si>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</si>
  <si>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</si>
  <si>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</si>
  <si>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</si>
  <si>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</si>
  <si>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</si>
  <si>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</si>
  <si>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</si>
  <si>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</si>
  <si>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</si>
  <si>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</si>
  <si>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</si>
  <si>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</si>
  <si>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</si>
  <si>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</si>
  <si>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</si>
  <si>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</si>
  <si>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</si>
  <si>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</si>
  <si>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</si>
  <si>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</si>
  <si>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</si>
  <si>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</si>
  <si>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ÁHT-n belüli megelőlegezések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</si>
  <si>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</si>
  <si>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</si>
  <si>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</si>
  <si>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</si>
  <si>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</si>
  <si>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</si>
  <si>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</si>
  <si>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</si>
  <si>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</si>
  <si>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</si>
  <si>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</si>
  <si>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</si>
  <si>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</si>
  <si>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</si>
  <si>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</si>
  <si>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 xml:space="preserve">  - Nemzetiségi Önk.és költségvetési szerveitől</t>
  </si>
  <si>
    <t>2. Immat. javak, ingatlanok egyéb t.eszk.ért. bev.</t>
  </si>
  <si>
    <t xml:space="preserve">  Víziközmű hitel törlesztés</t>
  </si>
  <si>
    <t>3. Felhalmozási célú átvett pénzeszközök</t>
  </si>
  <si>
    <t xml:space="preserve">  Fejlesztési tartalék</t>
  </si>
  <si>
    <t>Előző évi felhalmozási pénzmaradvány igénybevétele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</si>
  <si>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</si>
  <si>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</si>
  <si>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</si>
  <si>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</si>
  <si>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5. melléklet a 3/2016.(V.12.)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</si>
</sst>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2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1">
    <xf numFmtId="0" fontId="0" fillId="0" borderId="0"/>
    <xf numFmtId="0" fontId="2" fillId="0" borderId="0"/>
    <xf numFmtId="0" fontId="2" fillId="0" borderId="0"/>
    <xf numFmtId="0" fontId="11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30" fillId="0" borderId="0"/>
    <xf numFmtId="0" fontId="1" fillId="0" borderId="0"/>
    <xf numFmtId="0" fontId="21" fillId="0" borderId="0"/>
    <xf numFmtId="0" fontId="16" fillId="29" borderId="20" applyNumberFormat="0" applyFont="0" applyAlignment="0" applyProtection="0"/>
    <xf numFmtId="0" fontId="33" fillId="26" borderId="21" applyNumberFormat="0" applyAlignment="0" applyProtection="0"/>
    <xf numFmtId="164" fontId="21" fillId="0" borderId="0"/>
    <xf numFmtId="164" fontId="31" fillId="0" borderId="0"/>
    <xf numFmtId="44" fontId="31" fillId="0" borderId="0" applyFont="0" applyFill="0" applyBorder="0" applyAlignment="0" applyProtection="0"/>
    <xf numFmtId="164" fontId="31" fillId="0" borderId="0" applyFill="0" applyBorder="0" applyAlignment="0" applyProtection="0"/>
    <xf numFmtId="9" fontId="32" fillId="0" borderId="0" applyFill="0" applyBorder="0" applyAlignment="0" applyProtection="0"/>
    <xf numFmtId="9" fontId="2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</cellStyleXfs>
  <cellXfs count="68">
    <xf numFmtId="0" fontId="0" fillId="0" borderId="0" xfId="0"/>
    <xf numFmtId="0" fontId="3" fillId="0" borderId="0" xfId="1" applyFont="1" applyAlignment="1">
      <alignment horizontal="right"/>
    </xf>
    <xf numFmtId="0" fontId="2" fillId="0" borderId="0" xfId="1"/>
    <xf numFmtId="3" fontId="4" fillId="0" borderId="0" xfId="2" applyNumberFormat="1" applyFont="1" applyAlignment="1">
      <alignment horizontal="center"/>
    </xf>
    <xf numFmtId="0" fontId="5" fillId="0" borderId="0" xfId="2" applyFont="1" applyAlignment="1">
      <alignment horizontal="center"/>
    </xf>
    <xf numFmtId="3" fontId="5" fillId="0" borderId="1" xfId="2" applyNumberFormat="1" applyFont="1" applyBorder="1" applyAlignment="1"/>
    <xf numFmtId="0" fontId="6" fillId="2" borderId="2" xfId="2" applyFont="1" applyFill="1" applyBorder="1" applyAlignment="1">
      <alignment horizontal="center" vertical="center" wrapText="1"/>
    </xf>
    <xf numFmtId="3" fontId="7" fillId="2" borderId="3" xfId="2" applyNumberFormat="1" applyFont="1" applyFill="1" applyBorder="1" applyAlignment="1">
      <alignment horizontal="center" vertical="center" wrapText="1"/>
    </xf>
    <xf numFmtId="3" fontId="7" fillId="2" borderId="4" xfId="2" applyNumberFormat="1" applyFont="1" applyFill="1" applyBorder="1" applyAlignment="1">
      <alignment horizontal="center" vertical="center" wrapText="1"/>
    </xf>
    <xf numFmtId="3" fontId="7" fillId="2" borderId="2" xfId="2" applyNumberFormat="1" applyFont="1" applyFill="1" applyBorder="1" applyAlignment="1">
      <alignment horizontal="center" vertical="center" wrapText="1"/>
    </xf>
    <xf numFmtId="3" fontId="7" fillId="2" borderId="5" xfId="2" applyNumberFormat="1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3" fontId="7" fillId="2" borderId="7" xfId="2" applyNumberFormat="1" applyFont="1" applyFill="1" applyBorder="1" applyAlignment="1">
      <alignment horizontal="center" vertical="center" wrapText="1"/>
    </xf>
    <xf numFmtId="3" fontId="7" fillId="2" borderId="8" xfId="2" applyNumberFormat="1" applyFont="1" applyFill="1" applyBorder="1" applyAlignment="1">
      <alignment horizontal="center" vertical="center" wrapText="1"/>
    </xf>
    <xf numFmtId="3" fontId="7" fillId="2" borderId="6" xfId="2" applyNumberFormat="1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3" fontId="7" fillId="2" borderId="10" xfId="2" applyNumberFormat="1" applyFont="1" applyFill="1" applyBorder="1" applyAlignment="1">
      <alignment horizontal="center" vertical="center" wrapText="1"/>
    </xf>
    <xf numFmtId="3" fontId="7" fillId="2" borderId="11" xfId="2" applyNumberFormat="1" applyFont="1" applyFill="1" applyBorder="1" applyAlignment="1">
      <alignment horizontal="center" vertical="center" wrapText="1"/>
    </xf>
    <xf numFmtId="3" fontId="7" fillId="2" borderId="9" xfId="2" applyNumberFormat="1" applyFont="1" applyFill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3" fontId="9" fillId="0" borderId="5" xfId="2" applyNumberFormat="1" applyFont="1" applyBorder="1" applyAlignment="1">
      <alignment vertical="center"/>
    </xf>
    <xf numFmtId="3" fontId="9" fillId="0" borderId="5" xfId="2" applyNumberFormat="1" applyFont="1" applyBorder="1" applyAlignment="1">
      <alignment vertical="center"/>
    </xf>
    <xf numFmtId="3" fontId="10" fillId="0" borderId="5" xfId="2" applyNumberFormat="1" applyFont="1" applyBorder="1" applyAlignment="1">
      <alignment vertical="center"/>
    </xf>
    <xf numFmtId="3" fontId="10" fillId="0" borderId="12" xfId="2" applyNumberFormat="1" applyFont="1" applyBorder="1" applyAlignment="1">
      <alignment vertical="center"/>
    </xf>
    <xf numFmtId="3" fontId="10" fillId="0" borderId="13" xfId="2" applyNumberFormat="1" applyFont="1" applyBorder="1" applyAlignment="1">
      <alignment vertical="center"/>
    </xf>
    <xf numFmtId="3" fontId="10" fillId="0" borderId="5" xfId="2" applyNumberFormat="1" applyFont="1" applyBorder="1" applyAlignment="1">
      <alignment vertical="center"/>
    </xf>
    <xf numFmtId="3" fontId="10" fillId="0" borderId="5" xfId="2" applyNumberFormat="1" applyFont="1" applyBorder="1" applyAlignment="1">
      <alignment horizontal="right" vertical="center"/>
    </xf>
    <xf numFmtId="3" fontId="10" fillId="0" borderId="12" xfId="2" applyNumberFormat="1" applyFont="1" applyBorder="1" applyAlignment="1">
      <alignment horizontal="left" vertical="center"/>
    </xf>
    <xf numFmtId="3" fontId="10" fillId="0" borderId="13" xfId="2" applyNumberFormat="1" applyFont="1" applyBorder="1" applyAlignment="1">
      <alignment horizontal="left" vertical="center"/>
    </xf>
    <xf numFmtId="3" fontId="10" fillId="0" borderId="13" xfId="2" applyNumberFormat="1" applyFont="1" applyBorder="1" applyAlignment="1">
      <alignment horizontal="right" vertical="center"/>
    </xf>
    <xf numFmtId="3" fontId="10" fillId="0" borderId="13" xfId="2" applyNumberFormat="1" applyFont="1" applyBorder="1" applyAlignment="1">
      <alignment vertical="center"/>
    </xf>
    <xf numFmtId="3" fontId="10" fillId="0" borderId="12" xfId="2" applyNumberFormat="1" applyFont="1" applyFill="1" applyBorder="1" applyAlignment="1">
      <alignment horizontal="left" vertical="center"/>
    </xf>
    <xf numFmtId="3" fontId="10" fillId="0" borderId="13" xfId="2" applyNumberFormat="1" applyFont="1" applyFill="1" applyBorder="1" applyAlignment="1">
      <alignment horizontal="left" vertical="center"/>
    </xf>
    <xf numFmtId="3" fontId="10" fillId="0" borderId="13" xfId="2" applyNumberFormat="1" applyFont="1" applyFill="1" applyBorder="1" applyAlignment="1">
      <alignment horizontal="right" vertical="center"/>
    </xf>
    <xf numFmtId="0" fontId="10" fillId="0" borderId="12" xfId="2" applyFont="1" applyBorder="1" applyAlignment="1">
      <alignment horizontal="left" vertical="center"/>
    </xf>
    <xf numFmtId="0" fontId="10" fillId="0" borderId="13" xfId="2" applyFont="1" applyBorder="1" applyAlignment="1">
      <alignment horizontal="left" vertical="center"/>
    </xf>
    <xf numFmtId="3" fontId="10" fillId="0" borderId="12" xfId="2" applyNumberFormat="1" applyFont="1" applyBorder="1" applyAlignment="1">
      <alignment horizontal="center" vertical="center"/>
    </xf>
    <xf numFmtId="3" fontId="10" fillId="0" borderId="13" xfId="2" applyNumberFormat="1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9" fillId="0" borderId="12" xfId="2" applyFont="1" applyBorder="1" applyAlignment="1">
      <alignment horizontal="left" vertical="center"/>
    </xf>
    <xf numFmtId="0" fontId="9" fillId="0" borderId="13" xfId="2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right" vertical="center"/>
    </xf>
    <xf numFmtId="0" fontId="12" fillId="0" borderId="12" xfId="3" applyFont="1" applyFill="1" applyBorder="1" applyAlignment="1">
      <alignment horizontal="left" vertical="center"/>
    </xf>
    <xf numFmtId="0" fontId="12" fillId="0" borderId="13" xfId="3" applyFont="1" applyFill="1" applyBorder="1" applyAlignment="1">
      <alignment horizontal="left" vertical="center"/>
    </xf>
    <xf numFmtId="3" fontId="9" fillId="0" borderId="12" xfId="2" applyNumberFormat="1" applyFont="1" applyBorder="1" applyAlignment="1">
      <alignment horizontal="left" vertical="center"/>
    </xf>
    <xf numFmtId="3" fontId="9" fillId="0" borderId="13" xfId="2" applyNumberFormat="1" applyFont="1" applyBorder="1" applyAlignment="1">
      <alignment horizontal="left" vertical="center"/>
    </xf>
    <xf numFmtId="0" fontId="10" fillId="0" borderId="12" xfId="3" applyFont="1" applyFill="1" applyBorder="1" applyAlignment="1">
      <alignment horizontal="left" vertical="center"/>
    </xf>
    <xf numFmtId="0" fontId="10" fillId="0" borderId="13" xfId="3" applyFont="1" applyFill="1" applyBorder="1" applyAlignment="1">
      <alignment horizontal="left" vertical="center"/>
    </xf>
    <xf numFmtId="3" fontId="10" fillId="0" borderId="12" xfId="2" applyNumberFormat="1" applyFont="1" applyBorder="1" applyAlignment="1">
      <alignment horizontal="left" vertical="center"/>
    </xf>
    <xf numFmtId="3" fontId="10" fillId="0" borderId="13" xfId="2" applyNumberFormat="1" applyFont="1" applyBorder="1" applyAlignment="1">
      <alignment horizontal="left" vertical="center"/>
    </xf>
    <xf numFmtId="0" fontId="13" fillId="0" borderId="5" xfId="2" applyFont="1" applyBorder="1" applyAlignment="1">
      <alignment horizontal="center" vertical="center"/>
    </xf>
    <xf numFmtId="0" fontId="9" fillId="0" borderId="12" xfId="3" applyFont="1" applyFill="1" applyBorder="1" applyAlignment="1">
      <alignment horizontal="left" vertical="center"/>
    </xf>
    <xf numFmtId="0" fontId="9" fillId="0" borderId="13" xfId="3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vertical="center"/>
    </xf>
    <xf numFmtId="3" fontId="9" fillId="0" borderId="13" xfId="2" applyNumberFormat="1" applyFont="1" applyFill="1" applyBorder="1" applyAlignment="1">
      <alignment vertical="center"/>
    </xf>
    <xf numFmtId="3" fontId="9" fillId="0" borderId="5" xfId="2" applyNumberFormat="1" applyFont="1" applyFill="1" applyBorder="1" applyAlignment="1">
      <alignment horizontal="right" vertical="center"/>
    </xf>
    <xf numFmtId="3" fontId="9" fillId="0" borderId="5" xfId="2" applyNumberFormat="1" applyFont="1" applyBorder="1" applyAlignment="1">
      <alignment horizontal="right" vertical="center"/>
    </xf>
    <xf numFmtId="3" fontId="9" fillId="0" borderId="12" xfId="2" applyNumberFormat="1" applyFont="1" applyBorder="1" applyAlignment="1">
      <alignment vertical="center"/>
    </xf>
    <xf numFmtId="3" fontId="9" fillId="0" borderId="13" xfId="2" applyNumberFormat="1" applyFont="1" applyBorder="1" applyAlignment="1">
      <alignment vertical="center"/>
    </xf>
    <xf numFmtId="0" fontId="14" fillId="0" borderId="12" xfId="3" applyFont="1" applyBorder="1" applyAlignment="1">
      <alignment horizontal="left" vertical="center"/>
    </xf>
    <xf numFmtId="0" fontId="14" fillId="0" borderId="13" xfId="3" applyFont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left" vertical="center"/>
    </xf>
    <xf numFmtId="3" fontId="9" fillId="0" borderId="13" xfId="2" applyNumberFormat="1" applyFont="1" applyFill="1" applyBorder="1" applyAlignment="1">
      <alignment horizontal="left" vertical="center"/>
    </xf>
    <xf numFmtId="3" fontId="9" fillId="0" borderId="12" xfId="2" applyNumberFormat="1" applyFont="1" applyFill="1" applyBorder="1" applyAlignment="1">
      <alignment horizontal="center" vertical="center"/>
    </xf>
    <xf numFmtId="3" fontId="9" fillId="0" borderId="13" xfId="2" applyNumberFormat="1" applyFont="1" applyFill="1" applyBorder="1" applyAlignment="1">
      <alignment horizontal="center" vertical="center"/>
    </xf>
    <xf numFmtId="3" fontId="9" fillId="0" borderId="5" xfId="2" applyNumberFormat="1" applyFont="1" applyFill="1" applyBorder="1" applyAlignment="1">
      <alignment vertical="center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</cellXfs>
  <cellStyles count="61">
    <cellStyle name="1. jelölőszín" xfId="4"/>
    <cellStyle name="2. jelölőszín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3. jelölőszín" xfId="12"/>
    <cellStyle name="4. jelölőszín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5. jelölőszín" xfId="20"/>
    <cellStyle name="6. jelölőszín" xfId="21"/>
    <cellStyle name="60% - Accent1" xfId="22"/>
    <cellStyle name="60% - Accent2" xfId="23"/>
    <cellStyle name="60% - Accent3" xfId="24"/>
    <cellStyle name="60% - Accent4" xfId="25"/>
    <cellStyle name="60% - Accent5" xfId="26"/>
    <cellStyle name="60% - Accent6" xfId="27"/>
    <cellStyle name="Accent1" xfId="28"/>
    <cellStyle name="Accent2" xfId="29"/>
    <cellStyle name="Accent3" xfId="30"/>
    <cellStyle name="Accent4" xfId="31"/>
    <cellStyle name="Accent5" xfId="32"/>
    <cellStyle name="Accent6" xfId="33"/>
    <cellStyle name="Bad" xfId="34"/>
    <cellStyle name="Calculation" xfId="35"/>
    <cellStyle name="Check Cell" xfId="36"/>
    <cellStyle name="Excel Built-in Normal" xfId="37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put" xfId="44"/>
    <cellStyle name="Linked Cell" xfId="45"/>
    <cellStyle name="Neutral" xfId="46"/>
    <cellStyle name="Normál" xfId="0" builtinId="0"/>
    <cellStyle name="Normál 2" xfId="1"/>
    <cellStyle name="Normál 2 2" xfId="3"/>
    <cellStyle name="Normál 2_Esztertáblák" xfId="47"/>
    <cellStyle name="Normál 3" xfId="48"/>
    <cellStyle name="Normál 4" xfId="49"/>
    <cellStyle name="Normál_Rendelet mellékletek 2008.jav." xfId="2"/>
    <cellStyle name="Note" xfId="50"/>
    <cellStyle name="Output" xfId="51"/>
    <cellStyle name="Pénznem 2" xfId="52"/>
    <cellStyle name="Pénznem 3" xfId="53"/>
    <cellStyle name="Pénznem 3 2" xfId="54"/>
    <cellStyle name="Pénznem 3_Teljesítési táblák Zirc I-III." xfId="55"/>
    <cellStyle name="Százalék 2" xfId="56"/>
    <cellStyle name="Százalék 3" xfId="57"/>
    <cellStyle name="Title" xfId="58"/>
    <cellStyle name="Total" xfId="59"/>
    <cellStyle name="Warning Text" xfId="6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abSelected="1" workbookViewId="0">
      <selection activeCell="P11" sqref="P11"/>
    </sheetView>
  </sheetViews>
  <sheetFormatPr defaultRowHeight="12.75"/>
  <cols>
    <col min="1" max="1" width="5" style="2" customWidth="1"/>
    <col min="2" max="2" width="9.140625" style="2"/>
    <col min="3" max="3" width="25.7109375" style="2" customWidth="1"/>
    <col min="4" max="4" width="8.140625" style="2" customWidth="1"/>
    <col min="5" max="5" width="8.42578125" style="2" customWidth="1"/>
    <col min="6" max="6" width="8.140625" style="2" customWidth="1"/>
    <col min="7" max="7" width="5.5703125" style="2" customWidth="1"/>
    <col min="8" max="8" width="9.140625" style="2"/>
    <col min="9" max="9" width="20.85546875" style="2" customWidth="1"/>
    <col min="10" max="10" width="8.28515625" style="2" customWidth="1"/>
    <col min="11" max="11" width="8.140625" style="2" customWidth="1"/>
    <col min="12" max="12" width="8" style="2" customWidth="1"/>
    <col min="13" max="13" width="6" style="2" customWidth="1"/>
    <col min="14" max="16384" width="9.140625" style="2"/>
  </cols>
  <sheetData>
    <row r="1" spans="1:13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5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1.2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ht="12.75" customHeight="1">
      <c r="A5" s="6" t="s">
        <v>2</v>
      </c>
      <c r="B5" s="7" t="s">
        <v>3</v>
      </c>
      <c r="C5" s="8"/>
      <c r="D5" s="9" t="s">
        <v>4</v>
      </c>
      <c r="E5" s="10" t="s">
        <v>5</v>
      </c>
      <c r="F5" s="10" t="s">
        <v>6</v>
      </c>
      <c r="G5" s="10" t="s">
        <v>7</v>
      </c>
      <c r="H5" s="7" t="s">
        <v>8</v>
      </c>
      <c r="I5" s="8"/>
      <c r="J5" s="9" t="s">
        <v>4</v>
      </c>
      <c r="K5" s="10" t="s">
        <v>5</v>
      </c>
      <c r="L5" s="10" t="s">
        <v>6</v>
      </c>
      <c r="M5" s="10" t="s">
        <v>7</v>
      </c>
    </row>
    <row r="6" spans="1:13">
      <c r="A6" s="11"/>
      <c r="B6" s="12"/>
      <c r="C6" s="13"/>
      <c r="D6" s="14"/>
      <c r="E6" s="10"/>
      <c r="F6" s="10"/>
      <c r="G6" s="10"/>
      <c r="H6" s="12"/>
      <c r="I6" s="13"/>
      <c r="J6" s="14"/>
      <c r="K6" s="10"/>
      <c r="L6" s="10"/>
      <c r="M6" s="10"/>
    </row>
    <row r="7" spans="1:13" ht="7.5" customHeight="1">
      <c r="A7" s="15"/>
      <c r="B7" s="16"/>
      <c r="C7" s="17"/>
      <c r="D7" s="18"/>
      <c r="E7" s="10"/>
      <c r="F7" s="10"/>
      <c r="G7" s="10"/>
      <c r="H7" s="16"/>
      <c r="I7" s="17"/>
      <c r="J7" s="18"/>
      <c r="K7" s="10"/>
      <c r="L7" s="10"/>
      <c r="M7" s="10"/>
    </row>
    <row r="8" spans="1:13" ht="13.5" customHeight="1">
      <c r="A8" s="19">
        <v>1</v>
      </c>
      <c r="B8" s="20" t="s">
        <v>9</v>
      </c>
      <c r="C8" s="20"/>
      <c r="D8" s="21"/>
      <c r="E8" s="21"/>
      <c r="F8" s="21"/>
      <c r="G8" s="22"/>
      <c r="H8" s="20" t="s">
        <v>10</v>
      </c>
      <c r="I8" s="20"/>
      <c r="J8" s="21"/>
      <c r="K8" s="21"/>
      <c r="L8" s="21"/>
      <c r="M8" s="22"/>
    </row>
    <row r="9" spans="1:13" ht="13.5" customHeight="1">
      <c r="A9" s="19">
        <v>2</v>
      </c>
      <c r="B9" s="23" t="s">
        <v>11</v>
      </c>
      <c r="C9" s="24"/>
      <c r="D9" s="22">
        <f>SUM(D10:D15)</f>
        <v>35483</v>
      </c>
      <c r="E9" s="22">
        <f>SUM(E10:E15)</f>
        <v>45532</v>
      </c>
      <c r="F9" s="22">
        <f>SUM(F10:F15)</f>
        <v>45532</v>
      </c>
      <c r="G9" s="22">
        <f>F9/E9*100</f>
        <v>100</v>
      </c>
      <c r="H9" s="25" t="s">
        <v>12</v>
      </c>
      <c r="I9" s="25"/>
      <c r="J9" s="22">
        <v>9532</v>
      </c>
      <c r="K9" s="22">
        <v>14937</v>
      </c>
      <c r="L9" s="26">
        <v>14553</v>
      </c>
      <c r="M9" s="22">
        <f t="shared" ref="M9:M16" si="0">L9/K9*100</f>
        <v>97.429202651134759</v>
      </c>
    </row>
    <row r="10" spans="1:13" ht="13.5" customHeight="1">
      <c r="A10" s="19">
        <v>3</v>
      </c>
      <c r="B10" s="25" t="s">
        <v>13</v>
      </c>
      <c r="C10" s="25"/>
      <c r="D10" s="22">
        <v>32543</v>
      </c>
      <c r="E10" s="22">
        <v>35972</v>
      </c>
      <c r="F10" s="22">
        <v>35972</v>
      </c>
      <c r="G10" s="22">
        <f>F10/E10*100</f>
        <v>100</v>
      </c>
      <c r="H10" s="25" t="s">
        <v>14</v>
      </c>
      <c r="I10" s="25"/>
      <c r="J10" s="22">
        <v>2023</v>
      </c>
      <c r="K10" s="22">
        <v>2916</v>
      </c>
      <c r="L10" s="26">
        <v>2837</v>
      </c>
      <c r="M10" s="22">
        <f t="shared" si="0"/>
        <v>97.290809327846361</v>
      </c>
    </row>
    <row r="11" spans="1:13">
      <c r="A11" s="19">
        <v>4</v>
      </c>
      <c r="B11" s="27" t="s">
        <v>15</v>
      </c>
      <c r="C11" s="28"/>
      <c r="D11" s="22">
        <v>2940</v>
      </c>
      <c r="E11" s="22">
        <v>8215</v>
      </c>
      <c r="F11" s="22">
        <v>8215</v>
      </c>
      <c r="G11" s="22">
        <f>F11/E11*100</f>
        <v>100</v>
      </c>
      <c r="H11" s="25" t="s">
        <v>16</v>
      </c>
      <c r="I11" s="25"/>
      <c r="J11" s="22">
        <v>17787</v>
      </c>
      <c r="K11" s="22">
        <v>20005</v>
      </c>
      <c r="L11" s="26">
        <v>16995</v>
      </c>
      <c r="M11" s="22">
        <f t="shared" si="0"/>
        <v>84.953761559610101</v>
      </c>
    </row>
    <row r="12" spans="1:13">
      <c r="A12" s="19">
        <v>5</v>
      </c>
      <c r="B12" s="27" t="s">
        <v>17</v>
      </c>
      <c r="C12" s="28"/>
      <c r="D12" s="22">
        <v>0</v>
      </c>
      <c r="E12" s="22"/>
      <c r="F12" s="22"/>
      <c r="G12" s="22"/>
      <c r="H12" s="25" t="s">
        <v>18</v>
      </c>
      <c r="I12" s="25"/>
      <c r="J12" s="29">
        <v>3740</v>
      </c>
      <c r="K12" s="29">
        <v>4651</v>
      </c>
      <c r="L12" s="29">
        <v>3506</v>
      </c>
      <c r="M12" s="22">
        <f t="shared" si="0"/>
        <v>75.38163835734251</v>
      </c>
    </row>
    <row r="13" spans="1:13">
      <c r="A13" s="19">
        <v>6</v>
      </c>
      <c r="B13" s="27" t="s">
        <v>19</v>
      </c>
      <c r="C13" s="28"/>
      <c r="D13" s="22">
        <v>0</v>
      </c>
      <c r="E13" s="22"/>
      <c r="F13" s="22"/>
      <c r="G13" s="22"/>
      <c r="H13" s="25" t="s">
        <v>20</v>
      </c>
      <c r="I13" s="25"/>
      <c r="J13" s="22">
        <v>1505</v>
      </c>
      <c r="K13" s="22">
        <v>1498</v>
      </c>
      <c r="L13" s="26">
        <v>562</v>
      </c>
      <c r="M13" s="22">
        <f t="shared" si="0"/>
        <v>37.516688918558074</v>
      </c>
    </row>
    <row r="14" spans="1:13">
      <c r="A14" s="19">
        <v>7</v>
      </c>
      <c r="B14" s="27" t="s">
        <v>21</v>
      </c>
      <c r="C14" s="28"/>
      <c r="D14" s="22">
        <v>0</v>
      </c>
      <c r="E14" s="22">
        <v>272</v>
      </c>
      <c r="F14" s="22">
        <v>272</v>
      </c>
      <c r="G14" s="22"/>
      <c r="H14" s="27" t="s">
        <v>22</v>
      </c>
      <c r="I14" s="28"/>
      <c r="J14" s="29">
        <v>205</v>
      </c>
      <c r="K14" s="29">
        <v>205</v>
      </c>
      <c r="L14" s="29">
        <v>107</v>
      </c>
      <c r="M14" s="22">
        <f t="shared" si="0"/>
        <v>52.195121951219512</v>
      </c>
    </row>
    <row r="15" spans="1:13">
      <c r="A15" s="19">
        <v>8</v>
      </c>
      <c r="B15" s="27" t="s">
        <v>23</v>
      </c>
      <c r="C15" s="28"/>
      <c r="D15" s="22"/>
      <c r="E15" s="30">
        <v>1073</v>
      </c>
      <c r="F15" s="26">
        <v>1073</v>
      </c>
      <c r="G15" s="22">
        <f>F15/E15*100</f>
        <v>100</v>
      </c>
      <c r="H15" s="31" t="s">
        <v>24</v>
      </c>
      <c r="I15" s="32"/>
      <c r="J15" s="33"/>
      <c r="K15" s="33">
        <v>356</v>
      </c>
      <c r="L15" s="33">
        <v>356</v>
      </c>
      <c r="M15" s="22">
        <f t="shared" si="0"/>
        <v>100</v>
      </c>
    </row>
    <row r="16" spans="1:13">
      <c r="A16" s="19">
        <v>9</v>
      </c>
      <c r="B16" s="34" t="s">
        <v>25</v>
      </c>
      <c r="C16" s="35"/>
      <c r="D16" s="29">
        <v>7780</v>
      </c>
      <c r="E16" s="29">
        <v>9352</v>
      </c>
      <c r="F16" s="29">
        <v>8513</v>
      </c>
      <c r="G16" s="22">
        <f>F16/E16*100</f>
        <v>91.028656971770744</v>
      </c>
      <c r="H16" s="27" t="s">
        <v>26</v>
      </c>
      <c r="I16" s="28"/>
      <c r="J16" s="29">
        <v>379</v>
      </c>
      <c r="K16" s="29">
        <v>9552</v>
      </c>
      <c r="L16" s="29"/>
      <c r="M16" s="22">
        <f t="shared" si="0"/>
        <v>0</v>
      </c>
    </row>
    <row r="17" spans="1:13">
      <c r="A17" s="19">
        <v>10</v>
      </c>
      <c r="B17" s="34" t="s">
        <v>27</v>
      </c>
      <c r="C17" s="35"/>
      <c r="D17" s="29">
        <v>4600</v>
      </c>
      <c r="E17" s="29">
        <v>10485</v>
      </c>
      <c r="F17" s="29">
        <v>10093</v>
      </c>
      <c r="G17" s="22">
        <f>F17/E17*100</f>
        <v>96.261325703385793</v>
      </c>
      <c r="H17" s="36"/>
      <c r="I17" s="37"/>
      <c r="J17" s="29"/>
      <c r="K17" s="29"/>
      <c r="L17" s="29"/>
      <c r="M17" s="22"/>
    </row>
    <row r="18" spans="1:13">
      <c r="A18" s="19">
        <v>11</v>
      </c>
      <c r="B18" s="34" t="s">
        <v>28</v>
      </c>
      <c r="C18" s="35"/>
      <c r="D18" s="29"/>
      <c r="E18" s="29">
        <v>5</v>
      </c>
      <c r="F18" s="29">
        <v>5</v>
      </c>
      <c r="G18" s="22">
        <f>F18/E18*100</f>
        <v>100</v>
      </c>
      <c r="H18" s="36"/>
      <c r="I18" s="37"/>
      <c r="J18" s="29"/>
      <c r="K18" s="29"/>
      <c r="L18" s="29"/>
      <c r="M18" s="22"/>
    </row>
    <row r="19" spans="1:13">
      <c r="A19" s="38">
        <v>12</v>
      </c>
      <c r="B19" s="39" t="s">
        <v>29</v>
      </c>
      <c r="C19" s="40"/>
      <c r="D19" s="41">
        <f>D9+D16+D17+D18</f>
        <v>47863</v>
      </c>
      <c r="E19" s="41">
        <f>E9+E16+E17+E18</f>
        <v>65374</v>
      </c>
      <c r="F19" s="41">
        <f>F9+F16+F17+F18</f>
        <v>64143</v>
      </c>
      <c r="G19" s="22">
        <f>F19/E19*100</f>
        <v>98.116988405176372</v>
      </c>
      <c r="H19" s="39" t="s">
        <v>30</v>
      </c>
      <c r="I19" s="40"/>
      <c r="J19" s="41">
        <f>SUM(J9:J17)</f>
        <v>35171</v>
      </c>
      <c r="K19" s="41">
        <f>SUM(K9:K17)</f>
        <v>54120</v>
      </c>
      <c r="L19" s="41">
        <f>SUM(L9:L17)</f>
        <v>38916</v>
      </c>
      <c r="M19" s="29">
        <f>SUM(M9:M17)</f>
        <v>544.76722276571127</v>
      </c>
    </row>
    <row r="20" spans="1:13">
      <c r="A20" s="38">
        <v>13</v>
      </c>
      <c r="B20" s="42" t="s">
        <v>31</v>
      </c>
      <c r="C20" s="43"/>
      <c r="D20" s="29"/>
      <c r="E20" s="29"/>
      <c r="F20" s="29"/>
      <c r="G20" s="22"/>
      <c r="H20" s="44" t="s">
        <v>32</v>
      </c>
      <c r="I20" s="45"/>
      <c r="J20" s="29"/>
      <c r="K20" s="29"/>
      <c r="L20" s="29"/>
      <c r="M20" s="22"/>
    </row>
    <row r="21" spans="1:13">
      <c r="A21" s="38">
        <v>14</v>
      </c>
      <c r="B21" s="46" t="s">
        <v>33</v>
      </c>
      <c r="C21" s="47"/>
      <c r="D21" s="29"/>
      <c r="E21" s="29"/>
      <c r="F21" s="29"/>
      <c r="G21" s="22"/>
      <c r="H21" s="48" t="s">
        <v>34</v>
      </c>
      <c r="I21" s="49"/>
      <c r="J21" s="29"/>
      <c r="K21" s="29"/>
      <c r="L21" s="29"/>
      <c r="M21" s="22"/>
    </row>
    <row r="22" spans="1:13">
      <c r="A22" s="38">
        <v>15</v>
      </c>
      <c r="B22" s="46" t="s">
        <v>35</v>
      </c>
      <c r="C22" s="47"/>
      <c r="D22" s="29"/>
      <c r="E22" s="29"/>
      <c r="F22" s="29"/>
      <c r="G22" s="22"/>
      <c r="H22" s="48" t="s">
        <v>36</v>
      </c>
      <c r="I22" s="49"/>
      <c r="J22" s="29"/>
      <c r="K22" s="29"/>
      <c r="L22" s="29"/>
      <c r="M22" s="22"/>
    </row>
    <row r="23" spans="1:13">
      <c r="A23" s="38">
        <v>16</v>
      </c>
      <c r="B23" s="46" t="s">
        <v>37</v>
      </c>
      <c r="C23" s="47"/>
      <c r="D23" s="29">
        <v>5190</v>
      </c>
      <c r="E23" s="29">
        <v>5494</v>
      </c>
      <c r="F23" s="29">
        <v>5494</v>
      </c>
      <c r="G23" s="22">
        <f>F23/E23*100</f>
        <v>100</v>
      </c>
      <c r="H23" s="48" t="s">
        <v>38</v>
      </c>
      <c r="I23" s="49"/>
      <c r="J23" s="29">
        <v>18261</v>
      </c>
      <c r="K23" s="29">
        <v>17121</v>
      </c>
      <c r="L23" s="29">
        <v>17121</v>
      </c>
      <c r="M23" s="22">
        <f>L23/K23*100</f>
        <v>100</v>
      </c>
    </row>
    <row r="24" spans="1:13">
      <c r="A24" s="19">
        <v>17</v>
      </c>
      <c r="B24" s="46" t="s">
        <v>39</v>
      </c>
      <c r="C24" s="47"/>
      <c r="D24" s="22">
        <v>0</v>
      </c>
      <c r="E24" s="22">
        <v>3769</v>
      </c>
      <c r="F24" s="22">
        <v>3769</v>
      </c>
      <c r="G24" s="22">
        <f>F24/E24*100</f>
        <v>100</v>
      </c>
      <c r="H24" s="31" t="s">
        <v>40</v>
      </c>
      <c r="I24" s="32"/>
      <c r="J24" s="22">
        <v>1131</v>
      </c>
      <c r="K24" s="22">
        <v>3396</v>
      </c>
      <c r="L24" s="26">
        <v>3396</v>
      </c>
      <c r="M24" s="22">
        <f>L24/K24*100</f>
        <v>100</v>
      </c>
    </row>
    <row r="25" spans="1:13">
      <c r="A25" s="50">
        <v>18</v>
      </c>
      <c r="B25" s="51" t="s">
        <v>41</v>
      </c>
      <c r="C25" s="52"/>
      <c r="D25" s="41">
        <f>SUM(D21:D24)</f>
        <v>5190</v>
      </c>
      <c r="E25" s="41">
        <f>SUM(E21:E24)</f>
        <v>9263</v>
      </c>
      <c r="F25" s="41">
        <f>SUM(F21:F24)</f>
        <v>9263</v>
      </c>
      <c r="G25" s="22">
        <f>F25/E25*100</f>
        <v>100</v>
      </c>
      <c r="H25" s="51" t="s">
        <v>42</v>
      </c>
      <c r="I25" s="52"/>
      <c r="J25" s="21">
        <f>SUM(J21:J24)</f>
        <v>19392</v>
      </c>
      <c r="K25" s="21">
        <f>SUM(K21:K24)</f>
        <v>20517</v>
      </c>
      <c r="L25" s="21">
        <f>SUM(L21:L24)</f>
        <v>20517</v>
      </c>
      <c r="M25" s="21"/>
    </row>
    <row r="26" spans="1:13">
      <c r="A26" s="19">
        <v>19</v>
      </c>
      <c r="B26" s="53" t="s">
        <v>43</v>
      </c>
      <c r="C26" s="54"/>
      <c r="D26" s="41">
        <f>D19+D25</f>
        <v>53053</v>
      </c>
      <c r="E26" s="41">
        <f>E19+E25</f>
        <v>74637</v>
      </c>
      <c r="F26" s="41">
        <f>F19+F25</f>
        <v>73406</v>
      </c>
      <c r="G26" s="22">
        <f>F26/E26*100</f>
        <v>98.350683977115906</v>
      </c>
      <c r="H26" s="20" t="s">
        <v>44</v>
      </c>
      <c r="I26" s="20"/>
      <c r="J26" s="21">
        <f>J19+J25</f>
        <v>54563</v>
      </c>
      <c r="K26" s="21">
        <f>K19+K25</f>
        <v>74637</v>
      </c>
      <c r="L26" s="21">
        <f>L19+L25</f>
        <v>59433</v>
      </c>
      <c r="M26" s="22">
        <f>L26/K26*100</f>
        <v>79.629406326620838</v>
      </c>
    </row>
    <row r="27" spans="1:13" ht="9" customHeight="1">
      <c r="A27" s="19">
        <v>20</v>
      </c>
      <c r="B27" s="53"/>
      <c r="C27" s="54"/>
      <c r="D27" s="55"/>
      <c r="E27" s="55"/>
      <c r="F27" s="55"/>
      <c r="G27" s="22"/>
      <c r="H27" s="20"/>
      <c r="I27" s="20"/>
      <c r="J27" s="21"/>
      <c r="K27" s="21"/>
      <c r="L27" s="56"/>
      <c r="M27" s="22"/>
    </row>
    <row r="28" spans="1:13">
      <c r="A28" s="19">
        <v>21</v>
      </c>
      <c r="B28" s="57" t="s">
        <v>45</v>
      </c>
      <c r="C28" s="58"/>
      <c r="D28" s="21"/>
      <c r="E28" s="21"/>
      <c r="F28" s="21"/>
      <c r="G28" s="22"/>
      <c r="H28" s="20" t="s">
        <v>46</v>
      </c>
      <c r="I28" s="20"/>
      <c r="J28" s="21"/>
      <c r="K28" s="21"/>
      <c r="L28" s="56"/>
      <c r="M28" s="22"/>
    </row>
    <row r="29" spans="1:13">
      <c r="A29" s="19">
        <v>22</v>
      </c>
      <c r="B29" s="27" t="s">
        <v>47</v>
      </c>
      <c r="C29" s="28"/>
      <c r="D29" s="22"/>
      <c r="E29" s="22"/>
      <c r="F29" s="22"/>
      <c r="G29" s="22"/>
      <c r="H29" s="25" t="s">
        <v>48</v>
      </c>
      <c r="I29" s="25"/>
      <c r="J29" s="22">
        <v>1250</v>
      </c>
      <c r="K29" s="22">
        <v>1571</v>
      </c>
      <c r="L29" s="26">
        <v>948</v>
      </c>
      <c r="M29" s="22">
        <f>L29/K29*100</f>
        <v>60.343730108211332</v>
      </c>
    </row>
    <row r="30" spans="1:13">
      <c r="A30" s="19">
        <v>23</v>
      </c>
      <c r="B30" s="23" t="s">
        <v>49</v>
      </c>
      <c r="C30" s="24"/>
      <c r="D30" s="22"/>
      <c r="E30" s="22"/>
      <c r="F30" s="22"/>
      <c r="G30" s="22"/>
      <c r="H30" s="48" t="s">
        <v>50</v>
      </c>
      <c r="I30" s="49"/>
      <c r="J30" s="26"/>
      <c r="K30" s="26">
        <v>1935</v>
      </c>
      <c r="L30" s="26">
        <v>1449</v>
      </c>
      <c r="M30" s="22">
        <f>L30/K30*100</f>
        <v>74.883720930232556</v>
      </c>
    </row>
    <row r="31" spans="1:13">
      <c r="A31" s="19">
        <v>24</v>
      </c>
      <c r="B31" s="23" t="s">
        <v>51</v>
      </c>
      <c r="C31" s="24"/>
      <c r="D31" s="22"/>
      <c r="E31" s="22"/>
      <c r="F31" s="22"/>
      <c r="G31" s="22"/>
      <c r="H31" s="22" t="s">
        <v>52</v>
      </c>
      <c r="I31" s="22"/>
      <c r="J31" s="22"/>
      <c r="K31" s="22"/>
      <c r="L31" s="26"/>
      <c r="M31" s="22"/>
    </row>
    <row r="32" spans="1:13">
      <c r="A32" s="19">
        <v>25</v>
      </c>
      <c r="B32" s="23" t="s">
        <v>53</v>
      </c>
      <c r="C32" s="24"/>
      <c r="D32" s="22"/>
      <c r="E32" s="22"/>
      <c r="F32" s="22"/>
      <c r="G32" s="22"/>
      <c r="H32" s="48" t="s">
        <v>54</v>
      </c>
      <c r="I32" s="49"/>
      <c r="J32" s="22">
        <v>450</v>
      </c>
      <c r="K32" s="22">
        <v>503</v>
      </c>
      <c r="L32" s="26">
        <v>496</v>
      </c>
      <c r="M32" s="22">
        <f>L32/K32*100</f>
        <v>98.608349900596423</v>
      </c>
    </row>
    <row r="33" spans="1:13" ht="9" customHeight="1">
      <c r="A33" s="38">
        <v>26</v>
      </c>
      <c r="B33" s="27" t="s">
        <v>55</v>
      </c>
      <c r="C33" s="28"/>
      <c r="D33" s="22"/>
      <c r="E33" s="22"/>
      <c r="F33" s="22"/>
      <c r="G33" s="22"/>
      <c r="H33" s="27"/>
      <c r="I33" s="28"/>
      <c r="J33" s="22"/>
      <c r="K33" s="22"/>
      <c r="L33" s="26"/>
      <c r="M33" s="22"/>
    </row>
    <row r="34" spans="1:13">
      <c r="A34" s="38">
        <v>27</v>
      </c>
      <c r="B34" s="27" t="s">
        <v>23</v>
      </c>
      <c r="C34" s="28"/>
      <c r="D34" s="22"/>
      <c r="E34" s="22"/>
      <c r="F34" s="22"/>
      <c r="G34" s="22"/>
      <c r="H34" s="44" t="s">
        <v>32</v>
      </c>
      <c r="I34" s="45"/>
      <c r="J34" s="21"/>
      <c r="K34" s="22"/>
      <c r="L34" s="26"/>
      <c r="M34" s="22"/>
    </row>
    <row r="35" spans="1:13">
      <c r="A35" s="19">
        <v>28</v>
      </c>
      <c r="B35" s="59" t="s">
        <v>56</v>
      </c>
      <c r="C35" s="60"/>
      <c r="D35" s="22"/>
      <c r="E35" s="22"/>
      <c r="F35" s="22"/>
      <c r="G35" s="22"/>
      <c r="H35" s="27" t="s">
        <v>57</v>
      </c>
      <c r="I35" s="28"/>
      <c r="J35" s="22">
        <v>6800</v>
      </c>
      <c r="K35" s="22">
        <v>9180</v>
      </c>
      <c r="L35" s="26">
        <v>9180</v>
      </c>
      <c r="M35" s="22">
        <f>L35/K35*100</f>
        <v>100</v>
      </c>
    </row>
    <row r="36" spans="1:13">
      <c r="A36" s="19">
        <v>29</v>
      </c>
      <c r="B36" s="59" t="s">
        <v>58</v>
      </c>
      <c r="C36" s="60"/>
      <c r="D36" s="22">
        <v>8200</v>
      </c>
      <c r="E36" s="22">
        <v>9073</v>
      </c>
      <c r="F36" s="22">
        <v>8432</v>
      </c>
      <c r="G36" s="22">
        <f>F36/E36*100</f>
        <v>92.935082111760167</v>
      </c>
      <c r="H36" s="27" t="s">
        <v>59</v>
      </c>
      <c r="I36" s="28"/>
      <c r="J36" s="22"/>
      <c r="K36" s="22"/>
      <c r="L36" s="26"/>
      <c r="M36" s="22"/>
    </row>
    <row r="37" spans="1:13">
      <c r="A37" s="19">
        <v>30</v>
      </c>
      <c r="B37" s="23" t="s">
        <v>60</v>
      </c>
      <c r="C37" s="24"/>
      <c r="D37" s="22">
        <v>1810</v>
      </c>
      <c r="E37" s="22">
        <v>4116</v>
      </c>
      <c r="F37" s="22">
        <v>4116</v>
      </c>
      <c r="G37" s="22">
        <f>F37/E37*100</f>
        <v>100</v>
      </c>
      <c r="H37" s="36"/>
      <c r="I37" s="37"/>
      <c r="J37" s="22"/>
      <c r="K37" s="22"/>
      <c r="L37" s="26"/>
      <c r="M37" s="22"/>
    </row>
    <row r="38" spans="1:13">
      <c r="A38" s="19">
        <v>31</v>
      </c>
      <c r="B38" s="61" t="s">
        <v>61</v>
      </c>
      <c r="C38" s="62"/>
      <c r="D38" s="56">
        <f>SUM(D29:D37)</f>
        <v>10010</v>
      </c>
      <c r="E38" s="56">
        <f>SUM(E29:E37)</f>
        <v>13189</v>
      </c>
      <c r="F38" s="56">
        <f>SUM(F29:F37)</f>
        <v>12548</v>
      </c>
      <c r="G38" s="22">
        <f>F38/E38*100</f>
        <v>95.1398893016908</v>
      </c>
      <c r="H38" s="63" t="s">
        <v>62</v>
      </c>
      <c r="I38" s="64"/>
      <c r="J38" s="21">
        <f>SUM(J29:J36)</f>
        <v>8500</v>
      </c>
      <c r="K38" s="21">
        <f>SUM(K29:K36)</f>
        <v>13189</v>
      </c>
      <c r="L38" s="21">
        <f>SUM(L29:L36)</f>
        <v>12073</v>
      </c>
      <c r="M38" s="22">
        <f>L38/K38*100</f>
        <v>91.538403214800212</v>
      </c>
    </row>
    <row r="39" spans="1:13">
      <c r="A39" s="19">
        <v>32</v>
      </c>
      <c r="B39" s="53" t="s">
        <v>63</v>
      </c>
      <c r="C39" s="54"/>
      <c r="D39" s="65">
        <f>D26+D38</f>
        <v>63063</v>
      </c>
      <c r="E39" s="65">
        <f>E26+E38</f>
        <v>87826</v>
      </c>
      <c r="F39" s="65">
        <f>F26+F38</f>
        <v>85954</v>
      </c>
      <c r="G39" s="22">
        <f>F39/E39*100</f>
        <v>97.868512741101725</v>
      </c>
      <c r="H39" s="20" t="s">
        <v>64</v>
      </c>
      <c r="I39" s="20"/>
      <c r="J39" s="55">
        <f>J38+J26</f>
        <v>63063</v>
      </c>
      <c r="K39" s="55">
        <f>K38+K26</f>
        <v>87826</v>
      </c>
      <c r="L39" s="55">
        <f>L38+L26</f>
        <v>71506</v>
      </c>
      <c r="M39" s="22">
        <f>L39/K39*100</f>
        <v>81.417803383963744</v>
      </c>
    </row>
    <row r="40" spans="1:13">
      <c r="A40" s="66"/>
      <c r="B40" s="66"/>
      <c r="C40" s="66"/>
      <c r="D40" s="67"/>
      <c r="E40" s="67"/>
      <c r="F40" s="67"/>
      <c r="G40" s="67"/>
      <c r="H40" s="67"/>
      <c r="I40" s="67"/>
      <c r="J40" s="67"/>
      <c r="K40" s="67"/>
      <c r="L40" s="67"/>
      <c r="M40" s="67"/>
    </row>
    <row r="41" spans="1:13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</row>
    <row r="42" spans="1:13">
      <c r="A42" s="66"/>
      <c r="B42" s="66"/>
      <c r="C42" s="66"/>
      <c r="D42" s="66"/>
      <c r="E42" s="67"/>
      <c r="F42" s="67"/>
      <c r="G42" s="66"/>
      <c r="H42" s="66"/>
      <c r="I42" s="66"/>
      <c r="J42" s="66"/>
      <c r="K42" s="66"/>
      <c r="L42" s="66"/>
      <c r="M42" s="66"/>
    </row>
    <row r="43" spans="1:13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</row>
    <row r="44" spans="1:13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</row>
    <row r="45" spans="1:13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</row>
    <row r="46" spans="1:13">
      <c r="A46" s="66"/>
      <c r="B46" s="66"/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</row>
    <row r="47" spans="1:13">
      <c r="A47" s="66"/>
      <c r="B47" s="66"/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</row>
    <row r="48" spans="1:13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</row>
    <row r="49" spans="1:13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</row>
    <row r="50" spans="1:13">
      <c r="A50" s="66"/>
      <c r="B50" s="66"/>
      <c r="C50" s="66"/>
      <c r="D50" s="66"/>
      <c r="E50" s="66"/>
      <c r="F50" s="66"/>
      <c r="G50" s="66"/>
      <c r="H50" s="66"/>
      <c r="I50" s="66"/>
      <c r="J50" s="66"/>
      <c r="K50" s="66"/>
      <c r="L50" s="66"/>
      <c r="M50" s="66"/>
    </row>
    <row r="51" spans="1:13">
      <c r="A51" s="66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</row>
    <row r="52" spans="1:13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6"/>
    </row>
  </sheetData>
  <mergeCells count="73"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B31:C31"/>
    <mergeCell ref="B32:C32"/>
    <mergeCell ref="B33:C33"/>
    <mergeCell ref="H33:I33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B24:C24"/>
    <mergeCell ref="H24:I24"/>
    <mergeCell ref="B25:C25"/>
    <mergeCell ref="H25:I25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B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5.m_Önk_KV-i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2016-05-13T06:01:08Z</dcterms:created>
  <dcterms:modified xsi:type="dcterms:W3CDTF">2016-05-13T06:01:31Z</dcterms:modified>
</cp:coreProperties>
</file>