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80" windowHeight="11640" activeTab="4"/>
  </bookViews>
  <sheets>
    <sheet name="1. Imd.Önk.össz." sheetId="1" r:id="rId1"/>
    <sheet name="2. Ind.Önkorm." sheetId="2" r:id="rId2"/>
    <sheet name="3.és 4.Ind.Ovi+Napl." sheetId="3" r:id="rId3"/>
    <sheet name="5.Ind.Reibel" sheetId="4" r:id="rId4"/>
    <sheet name="6.Ind.KÖH" sheetId="5" r:id="rId5"/>
  </sheets>
  <definedNames/>
  <calcPr fullCalcOnLoad="1"/>
</workbook>
</file>

<file path=xl/sharedStrings.xml><?xml version="1.0" encoding="utf-8"?>
<sst xmlns="http://schemas.openxmlformats.org/spreadsheetml/2006/main" count="282" uniqueCount="138">
  <si>
    <t>Előirányzat jogcíme</t>
  </si>
  <si>
    <t>Előirányzat módosítás, eFt</t>
  </si>
  <si>
    <t>Működési célú bevételek</t>
  </si>
  <si>
    <t>Önkormányzat sajátos műk.bevételei</t>
  </si>
  <si>
    <t>Helyi adók</t>
  </si>
  <si>
    <t>Egyéb sajátos bevételek</t>
  </si>
  <si>
    <t>Intézményi működési bevételek</t>
  </si>
  <si>
    <t>Árú- és készletértékesítés</t>
  </si>
  <si>
    <t>Nyújtott szolgáltatások ellenértéke</t>
  </si>
  <si>
    <t>Bérleti díj</t>
  </si>
  <si>
    <t>Intézményi ellátási díjak</t>
  </si>
  <si>
    <t>ÁFA-bevétel</t>
  </si>
  <si>
    <t>Egyéb működési bevételek</t>
  </si>
  <si>
    <t>Közhatalmi bevételek</t>
  </si>
  <si>
    <t>Támogatások, kiegészítések</t>
  </si>
  <si>
    <t>Támogatásértékű bevételek</t>
  </si>
  <si>
    <t>Munkaügyi központ tám. (START, közhasznú)</t>
  </si>
  <si>
    <t>Felhalmozási c. tám.értékű bevételek</t>
  </si>
  <si>
    <t>BEVÉTELEK ÖSSZESEN</t>
  </si>
  <si>
    <t>Működési kiadások</t>
  </si>
  <si>
    <t>Személyi juttatások</t>
  </si>
  <si>
    <t>Munkaadót terhelő járulékok</t>
  </si>
  <si>
    <t>Felhalmozási bevételek</t>
  </si>
  <si>
    <t>Dologi kiadások</t>
  </si>
  <si>
    <t>Ellátottak pénzbeli juttatásai</t>
  </si>
  <si>
    <t>Felhalmozási kiadások</t>
  </si>
  <si>
    <t>Beruházások</t>
  </si>
  <si>
    <t>Felújítások</t>
  </si>
  <si>
    <t>Tartalékok</t>
  </si>
  <si>
    <t>KIADÁSOK ÖSSZESEN</t>
  </si>
  <si>
    <t>Intézményfinanszírozás</t>
  </si>
  <si>
    <t>Önkormányzati támogatás</t>
  </si>
  <si>
    <t>-Nemzetiségi Önkorm.-k tám.</t>
  </si>
  <si>
    <t>Pénzmaradvány</t>
  </si>
  <si>
    <t>Hitel</t>
  </si>
  <si>
    <t>Általános feladatok támogatása</t>
  </si>
  <si>
    <t>Ellátottak pénzbeli juttatása</t>
  </si>
  <si>
    <t>Egyéb támogatás, kiegészítés</t>
  </si>
  <si>
    <t>Kiegészítő jövedelempótló támogatások</t>
  </si>
  <si>
    <t>- bérkompenzáció</t>
  </si>
  <si>
    <t xml:space="preserve">Központi ktgvetésből </t>
  </si>
  <si>
    <t>Egyéb műk.c.tám.</t>
  </si>
  <si>
    <t>Helyi, nemzetiségi önkorm.-tól</t>
  </si>
  <si>
    <t>Intézményi műk.bevételek</t>
  </si>
  <si>
    <t>Nyújtott szolgált.-k ellenértéke</t>
  </si>
  <si>
    <t>Személyi juttatások össz.</t>
  </si>
  <si>
    <t>Munkaadót terhelő jár.-kok</t>
  </si>
  <si>
    <t>- RSZS egyéb jogcímen</t>
  </si>
  <si>
    <t>- FHT</t>
  </si>
  <si>
    <t>- Ápolási díj, alanyi jogon</t>
  </si>
  <si>
    <t>- Óvodáztatási támogatás</t>
  </si>
  <si>
    <t>Továbbszlázott szolgáltatások</t>
  </si>
  <si>
    <t>I.össz.</t>
  </si>
  <si>
    <t>II.össz.</t>
  </si>
  <si>
    <t>Köznev. és gyermekétk.feladatok támogatása</t>
  </si>
  <si>
    <t>Helyi, nemzetiségi önkormányzattól</t>
  </si>
  <si>
    <t>I.</t>
  </si>
  <si>
    <t>II.</t>
  </si>
  <si>
    <t>Eleki Közös Önkormányzati Hivatal</t>
  </si>
  <si>
    <t>Előirányzat módosítás eFt</t>
  </si>
  <si>
    <t>Reibel Mihály Múv. Központ és Könyvtár</t>
  </si>
  <si>
    <t>-beruházás</t>
  </si>
  <si>
    <t>- Lakásfent.támog,.alanyi jogon</t>
  </si>
  <si>
    <t>összesen</t>
  </si>
  <si>
    <t>I. félév</t>
  </si>
  <si>
    <t>Önkormányzat működési bevételei</t>
  </si>
  <si>
    <t>Műk.c.pénzeszközátadás</t>
  </si>
  <si>
    <t>Napköziotthonos Óvodák</t>
  </si>
  <si>
    <t>Naplemente Idősek Otthona</t>
  </si>
  <si>
    <t>-szerkezetátalakítási tartalék</t>
  </si>
  <si>
    <t>-nyári gyermekétkeztetés</t>
  </si>
  <si>
    <t>Egyéb műk.célú kifizetések</t>
  </si>
  <si>
    <t>- START-program beruházásai</t>
  </si>
  <si>
    <t>Pénzeszközátadás</t>
  </si>
  <si>
    <t>-Labdarugóegyesület pályázati önerő</t>
  </si>
  <si>
    <t>-Mentőalapítvány</t>
  </si>
  <si>
    <t>1.sz.melléklet</t>
  </si>
  <si>
    <t>2.sz.melléklet</t>
  </si>
  <si>
    <t>3.sz.melléklet</t>
  </si>
  <si>
    <t>4.sz.melléklet</t>
  </si>
  <si>
    <t>5.sz.melléklet</t>
  </si>
  <si>
    <t>6.sz.melléklet</t>
  </si>
  <si>
    <t>07.-09.</t>
  </si>
  <si>
    <t>3/4 év össz.</t>
  </si>
  <si>
    <t>3/4 év</t>
  </si>
  <si>
    <t>III.</t>
  </si>
  <si>
    <t>össz.</t>
  </si>
  <si>
    <t>Össz.</t>
  </si>
  <si>
    <t xml:space="preserve">3/4 év </t>
  </si>
  <si>
    <t>- Gy.véd.támog.-természetbeni</t>
  </si>
  <si>
    <t>-könyvtári érd.növ.tám.</t>
  </si>
  <si>
    <t>Szociális és gy.jóléti feladatok tám.</t>
  </si>
  <si>
    <t>Köznevelési és gyermekétk.feladat tám.</t>
  </si>
  <si>
    <t>Idősek átmeneti és tartós ellátási felad.tám.</t>
  </si>
  <si>
    <t>Önkormányzat mindösszesen</t>
  </si>
  <si>
    <t>10.-12.</t>
  </si>
  <si>
    <t>IV.</t>
  </si>
  <si>
    <t>Természetbeni gyvt</t>
  </si>
  <si>
    <t>-szoc.tüzifa támogatás</t>
  </si>
  <si>
    <t>-közgyógyellátás</t>
  </si>
  <si>
    <t>Bérleti díjak</t>
  </si>
  <si>
    <t>Lakásértékesítés</t>
  </si>
  <si>
    <t>Kamat</t>
  </si>
  <si>
    <t>Adott kölcsönök törlesztése</t>
  </si>
  <si>
    <t>Átvett pénzeszközök, működési célra</t>
  </si>
  <si>
    <t>-Elek Fejlődéséért Közalapítvány</t>
  </si>
  <si>
    <t>-HURO-támogatás átadás</t>
  </si>
  <si>
    <t>Pályázati önerő átadás felh.célú</t>
  </si>
  <si>
    <t>-Kistérs.működési tám.</t>
  </si>
  <si>
    <t>-Egyéb műk.c.kiadások</t>
  </si>
  <si>
    <t>Idősek átmeneti és tartós ellátási fel. tám.</t>
  </si>
  <si>
    <t>Munkaügyi közp.tám. (START, közhasznú)</t>
  </si>
  <si>
    <t>Átvett pénzeszközök, felhalm.célra</t>
  </si>
  <si>
    <t>Támogatásérékű kiadások műk.célra</t>
  </si>
  <si>
    <t>Kamatbevétel</t>
  </si>
  <si>
    <t>Természetben gyvt</t>
  </si>
  <si>
    <t>Adott kölcsön törlesztése</t>
  </si>
  <si>
    <t>-Kistérség műk.tám.</t>
  </si>
  <si>
    <t>Felhalm.c.támog.</t>
  </si>
  <si>
    <t>Ártvett pénzeszk.-k</t>
  </si>
  <si>
    <t xml:space="preserve">Felhalm.c.tám.ért.bevét. </t>
  </si>
  <si>
    <t>Átvett pénzeszközök, műk.</t>
  </si>
  <si>
    <t>Átvett pénzeszközök, felhalm.</t>
  </si>
  <si>
    <t xml:space="preserve">-Egyéb műk.c.kiadások </t>
  </si>
  <si>
    <t>Felhalm.c.pénzeszk.átadás</t>
  </si>
  <si>
    <t>Önkormányzat  nem intézményi szakfeladatok</t>
  </si>
  <si>
    <t>06.</t>
  </si>
  <si>
    <t>01-05.</t>
  </si>
  <si>
    <t>-Sportcsarnok</t>
  </si>
  <si>
    <t>-Szent István u. 14. tető</t>
  </si>
  <si>
    <t>2014.év</t>
  </si>
  <si>
    <t>2014. év</t>
  </si>
  <si>
    <t xml:space="preserve"> -sportcsarnok felújítás</t>
  </si>
  <si>
    <t>-e-útdíj</t>
  </si>
  <si>
    <t>-sportcsarnok felújítás</t>
  </si>
  <si>
    <t>- Szent István 14. felújítása</t>
  </si>
  <si>
    <t>I. félév összesen</t>
  </si>
  <si>
    <t>2014. év összesen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</si>
</sst>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CE"/>
      <family val="0"/>
    </font>
    <font>
      <b/>
      <sz val="8"/>
      <name val="Arial"/>
      <family val="2"/>
    </font>
    <font>
      <sz val="8"/>
      <name val="Times New Roman CE"/>
      <family val="1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49" fontId="8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0" fontId="5" fillId="0" borderId="1" xfId="19" applyFont="1" applyFill="1" applyBorder="1" applyAlignment="1" applyProtection="1">
      <alignment vertical="center" wrapText="1"/>
      <protection/>
    </xf>
    <xf numFmtId="49" fontId="6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8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0" fontId="5" fillId="0" borderId="2" xfId="19" applyFont="1" applyFill="1" applyBorder="1" applyAlignment="1" applyProtection="1">
      <alignment vertical="center" wrapText="1"/>
      <protection/>
    </xf>
    <xf numFmtId="49" fontId="5" fillId="0" borderId="2" xfId="19" applyNumberFormat="1" applyFont="1" applyFill="1" applyBorder="1" applyAlignment="1" applyProtection="1">
      <alignment vertical="center" wrapText="1"/>
      <protection/>
    </xf>
    <xf numFmtId="49" fontId="6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6" fillId="0" borderId="2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16" fontId="10" fillId="0" borderId="1" xfId="0" applyNumberFormat="1" applyFont="1" applyBorder="1" applyAlignment="1" quotePrefix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KVRENMUNKA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P92"/>
  <sheetViews>
    <sheetView workbookViewId="0" topLeftCell="A1">
      <selection activeCell="D4" sqref="D4"/>
    </sheetView>
  </sheetViews>
  <sheetFormatPr defaultColWidth="9.140625" defaultRowHeight="12.75"/>
  <cols>
    <col min="1" max="1" width="34.7109375" style="0" bestFit="1" customWidth="1"/>
    <col min="2" max="3" width="7.28125" style="0" bestFit="1" customWidth="1"/>
    <col min="4" max="4" width="8.8515625" style="0" bestFit="1" customWidth="1"/>
    <col min="5" max="5" width="6.421875" style="0" bestFit="1" customWidth="1"/>
    <col min="6" max="6" width="8.8515625" style="0" bestFit="1" customWidth="1"/>
    <col min="7" max="7" width="7.8515625" style="0" customWidth="1"/>
  </cols>
  <sheetData>
    <row r="1" spans="1:16" s="53" customFormat="1" ht="12">
      <c r="A1" s="63" t="s">
        <v>76</v>
      </c>
      <c r="B1" s="63"/>
      <c r="C1" s="63"/>
      <c r="D1" s="63"/>
      <c r="E1" s="63"/>
      <c r="F1" s="63"/>
      <c r="G1" s="63"/>
      <c r="H1" s="63"/>
      <c r="I1" s="55"/>
      <c r="J1" s="55"/>
      <c r="K1" s="55"/>
      <c r="L1" s="55"/>
      <c r="M1" s="55"/>
      <c r="N1" s="55"/>
      <c r="O1" s="55"/>
      <c r="P1" s="55"/>
    </row>
    <row r="2" spans="1:16" s="53" customFormat="1" ht="12">
      <c r="A2" s="64" t="s">
        <v>94</v>
      </c>
      <c r="B2" s="64"/>
      <c r="C2" s="64"/>
      <c r="D2" s="64"/>
      <c r="E2" s="64"/>
      <c r="F2" s="64"/>
      <c r="G2" s="64"/>
      <c r="H2" s="64"/>
      <c r="I2" s="55"/>
      <c r="J2" s="55"/>
      <c r="K2" s="55"/>
      <c r="L2" s="55"/>
      <c r="M2" s="55"/>
      <c r="N2" s="55"/>
      <c r="O2" s="55"/>
      <c r="P2" s="55"/>
    </row>
    <row r="3" spans="1:16" s="53" customFormat="1" ht="12" customHeight="1">
      <c r="A3" s="33" t="s">
        <v>0</v>
      </c>
      <c r="B3" s="65" t="s">
        <v>1</v>
      </c>
      <c r="C3" s="65"/>
      <c r="D3" s="65"/>
      <c r="E3" s="65"/>
      <c r="F3" s="65"/>
      <c r="G3" s="65"/>
      <c r="H3" s="65"/>
      <c r="I3" s="55"/>
      <c r="J3" s="56"/>
      <c r="K3" s="56"/>
      <c r="L3" s="56"/>
      <c r="M3" s="56"/>
      <c r="N3" s="56"/>
      <c r="O3" s="55"/>
      <c r="P3" s="55"/>
    </row>
    <row r="4" spans="1:16" s="53" customFormat="1" ht="12" customHeight="1">
      <c r="A4" s="33"/>
      <c r="B4" s="59" t="s">
        <v>127</v>
      </c>
      <c r="C4" s="33" t="s">
        <v>126</v>
      </c>
      <c r="D4" s="33" t="s">
        <v>64</v>
      </c>
      <c r="E4" s="54" t="s">
        <v>82</v>
      </c>
      <c r="F4" s="54" t="s">
        <v>88</v>
      </c>
      <c r="G4" s="33" t="s">
        <v>95</v>
      </c>
      <c r="H4" s="33" t="s">
        <v>130</v>
      </c>
      <c r="I4" s="55"/>
      <c r="J4" s="41"/>
      <c r="K4" s="41"/>
      <c r="L4" s="41"/>
      <c r="M4" s="41"/>
      <c r="N4" s="41"/>
      <c r="O4" s="55"/>
      <c r="P4" s="55"/>
    </row>
    <row r="5" spans="1:16" ht="12" customHeight="1">
      <c r="A5" s="33"/>
      <c r="B5" s="13" t="s">
        <v>52</v>
      </c>
      <c r="C5" s="13" t="s">
        <v>53</v>
      </c>
      <c r="D5" s="13" t="s">
        <v>63</v>
      </c>
      <c r="E5" s="37" t="s">
        <v>85</v>
      </c>
      <c r="F5" s="37" t="s">
        <v>63</v>
      </c>
      <c r="G5" s="33" t="s">
        <v>96</v>
      </c>
      <c r="H5" s="33" t="s">
        <v>63</v>
      </c>
      <c r="I5" s="40"/>
      <c r="J5" s="40"/>
      <c r="K5" s="40"/>
      <c r="L5" s="40"/>
      <c r="M5" s="40"/>
      <c r="N5" s="40"/>
      <c r="O5" s="40"/>
      <c r="P5" s="40"/>
    </row>
    <row r="6" spans="1:16" ht="12" customHeight="1">
      <c r="A6" s="7" t="s">
        <v>65</v>
      </c>
      <c r="B6" s="34"/>
      <c r="C6" s="34"/>
      <c r="D6" s="34"/>
      <c r="E6" s="1"/>
      <c r="F6" s="1"/>
      <c r="G6" s="1"/>
      <c r="H6" s="1"/>
      <c r="I6" s="52"/>
      <c r="J6" s="50"/>
      <c r="K6" s="50"/>
      <c r="L6" s="50"/>
      <c r="M6" s="50"/>
      <c r="N6" s="50"/>
      <c r="O6" s="40"/>
      <c r="P6" s="40"/>
    </row>
    <row r="7" spans="1:16" ht="12" customHeight="1">
      <c r="A7" s="15" t="s">
        <v>3</v>
      </c>
      <c r="B7" s="1"/>
      <c r="C7" s="1"/>
      <c r="D7" s="1"/>
      <c r="E7" s="1"/>
      <c r="F7" s="1"/>
      <c r="G7" s="1"/>
      <c r="H7" s="1"/>
      <c r="I7" s="40"/>
      <c r="J7" s="50"/>
      <c r="K7" s="50"/>
      <c r="L7" s="50"/>
      <c r="M7" s="50"/>
      <c r="N7" s="50"/>
      <c r="O7" s="40"/>
      <c r="P7" s="40"/>
    </row>
    <row r="8" spans="1:16" ht="12" customHeight="1">
      <c r="A8" s="10" t="s">
        <v>4</v>
      </c>
      <c r="B8" s="4"/>
      <c r="C8" s="4"/>
      <c r="D8" s="4"/>
      <c r="E8" s="4"/>
      <c r="F8" s="4"/>
      <c r="G8" s="3"/>
      <c r="H8" s="9"/>
      <c r="I8" s="40"/>
      <c r="J8" s="50"/>
      <c r="K8" s="50"/>
      <c r="L8" s="50"/>
      <c r="M8" s="50"/>
      <c r="N8" s="50"/>
      <c r="O8" s="40"/>
      <c r="P8" s="40"/>
    </row>
    <row r="9" spans="1:16" ht="12" customHeight="1">
      <c r="A9" s="16" t="s">
        <v>5</v>
      </c>
      <c r="B9" s="4"/>
      <c r="C9" s="4"/>
      <c r="D9" s="4"/>
      <c r="E9" s="2"/>
      <c r="F9" s="2"/>
      <c r="G9" s="3"/>
      <c r="H9" s="9"/>
      <c r="I9" s="40"/>
      <c r="J9" s="50"/>
      <c r="K9" s="50"/>
      <c r="L9" s="50"/>
      <c r="M9" s="50"/>
      <c r="N9" s="50"/>
      <c r="O9" s="40"/>
      <c r="P9" s="40"/>
    </row>
    <row r="10" spans="1:16" ht="12" customHeight="1">
      <c r="A10" s="16" t="s">
        <v>13</v>
      </c>
      <c r="B10" s="4"/>
      <c r="C10" s="4"/>
      <c r="D10" s="4"/>
      <c r="E10" s="2"/>
      <c r="F10" s="2"/>
      <c r="G10" s="3"/>
      <c r="H10" s="9"/>
      <c r="I10" s="40"/>
      <c r="J10" s="50"/>
      <c r="K10" s="50"/>
      <c r="L10" s="50"/>
      <c r="M10" s="50"/>
      <c r="N10" s="50"/>
      <c r="O10" s="40"/>
      <c r="P10" s="40"/>
    </row>
    <row r="11" spans="1:16" ht="12" customHeight="1">
      <c r="A11" s="15" t="s">
        <v>6</v>
      </c>
      <c r="B11" s="1"/>
      <c r="C11" s="1"/>
      <c r="D11" s="1"/>
      <c r="E11" s="1"/>
      <c r="F11" s="1"/>
      <c r="G11" s="1"/>
      <c r="H11" s="1"/>
      <c r="I11" s="52"/>
      <c r="J11" s="50"/>
      <c r="K11" s="50"/>
      <c r="L11" s="50"/>
      <c r="M11" s="50"/>
      <c r="N11" s="50"/>
      <c r="O11" s="40"/>
      <c r="P11" s="40"/>
    </row>
    <row r="12" spans="1:16" ht="12" customHeight="1">
      <c r="A12" s="16" t="s">
        <v>7</v>
      </c>
      <c r="B12" s="35"/>
      <c r="C12" s="4"/>
      <c r="D12" s="4"/>
      <c r="E12" s="2"/>
      <c r="F12" s="2"/>
      <c r="G12" s="2"/>
      <c r="H12" s="1"/>
      <c r="I12" s="40"/>
      <c r="J12" s="50"/>
      <c r="K12" s="50"/>
      <c r="L12" s="50"/>
      <c r="M12" s="50"/>
      <c r="N12" s="50"/>
      <c r="O12" s="57"/>
      <c r="P12" s="40"/>
    </row>
    <row r="13" spans="1:16" ht="12" customHeight="1">
      <c r="A13" s="16" t="s">
        <v>8</v>
      </c>
      <c r="B13" s="35"/>
      <c r="C13" s="4"/>
      <c r="D13" s="4"/>
      <c r="E13" s="2"/>
      <c r="F13" s="2"/>
      <c r="G13" s="2"/>
      <c r="H13" s="1"/>
      <c r="I13" s="40"/>
      <c r="J13" s="50"/>
      <c r="K13" s="50"/>
      <c r="L13" s="50"/>
      <c r="M13" s="50"/>
      <c r="N13" s="50"/>
      <c r="O13" s="57"/>
      <c r="P13" s="40"/>
    </row>
    <row r="14" spans="1:16" ht="12" customHeight="1">
      <c r="A14" s="16" t="s">
        <v>10</v>
      </c>
      <c r="B14" s="35"/>
      <c r="C14" s="4"/>
      <c r="D14" s="4"/>
      <c r="E14" s="2"/>
      <c r="F14" s="2"/>
      <c r="G14" s="2"/>
      <c r="H14" s="1"/>
      <c r="I14" s="40"/>
      <c r="J14" s="50"/>
      <c r="K14" s="50"/>
      <c r="L14" s="50"/>
      <c r="M14" s="50"/>
      <c r="N14" s="50"/>
      <c r="O14" s="57"/>
      <c r="P14" s="40"/>
    </row>
    <row r="15" spans="1:16" ht="12" customHeight="1">
      <c r="A15" s="16" t="s">
        <v>11</v>
      </c>
      <c r="B15" s="35"/>
      <c r="C15" s="4"/>
      <c r="D15" s="4"/>
      <c r="E15" s="2"/>
      <c r="F15" s="2"/>
      <c r="G15" s="2"/>
      <c r="H15" s="1"/>
      <c r="I15" s="40"/>
      <c r="J15" s="50"/>
      <c r="K15" s="50"/>
      <c r="L15" s="50"/>
      <c r="M15" s="50"/>
      <c r="N15" s="50"/>
      <c r="O15" s="57"/>
      <c r="P15" s="40"/>
    </row>
    <row r="16" spans="1:16" ht="12" customHeight="1">
      <c r="A16" s="16" t="s">
        <v>12</v>
      </c>
      <c r="B16" s="35"/>
      <c r="C16" s="4"/>
      <c r="D16" s="4"/>
      <c r="E16" s="2"/>
      <c r="F16" s="2"/>
      <c r="G16" s="2"/>
      <c r="H16" s="1"/>
      <c r="I16" s="40"/>
      <c r="J16" s="50"/>
      <c r="K16" s="50"/>
      <c r="L16" s="50"/>
      <c r="M16" s="50"/>
      <c r="N16" s="50"/>
      <c r="O16" s="40"/>
      <c r="P16" s="40"/>
    </row>
    <row r="17" spans="1:16" ht="12" customHeight="1">
      <c r="A17" s="16" t="s">
        <v>100</v>
      </c>
      <c r="B17" s="35"/>
      <c r="C17" s="4"/>
      <c r="D17" s="4"/>
      <c r="E17" s="2"/>
      <c r="F17" s="2"/>
      <c r="G17" s="2"/>
      <c r="H17" s="1"/>
      <c r="I17" s="40"/>
      <c r="J17" s="50"/>
      <c r="K17" s="50"/>
      <c r="L17" s="50"/>
      <c r="M17" s="50"/>
      <c r="N17" s="50"/>
      <c r="O17" s="40"/>
      <c r="P17" s="40"/>
    </row>
    <row r="18" spans="1:16" ht="12" customHeight="1">
      <c r="A18" s="16" t="s">
        <v>114</v>
      </c>
      <c r="B18" s="35"/>
      <c r="C18" s="4"/>
      <c r="D18" s="4"/>
      <c r="E18" s="2"/>
      <c r="F18" s="2"/>
      <c r="G18" s="2"/>
      <c r="H18" s="1"/>
      <c r="I18" s="40"/>
      <c r="J18" s="50"/>
      <c r="K18" s="50"/>
      <c r="L18" s="50"/>
      <c r="M18" s="50"/>
      <c r="N18" s="50"/>
      <c r="O18" s="40"/>
      <c r="P18" s="40"/>
    </row>
    <row r="19" spans="1:16" ht="12" customHeight="1">
      <c r="A19" s="15" t="s">
        <v>14</v>
      </c>
      <c r="B19" s="1">
        <f>SUM(B20:B26)</f>
        <v>36356</v>
      </c>
      <c r="C19" s="1">
        <f>SUM(C20:C26)</f>
        <v>16946</v>
      </c>
      <c r="D19" s="1">
        <f>SUM(B19:C19)</f>
        <v>53302</v>
      </c>
      <c r="E19" s="1">
        <f>SUM(E20:E26)</f>
        <v>0</v>
      </c>
      <c r="F19" s="1">
        <f>SUM(E19)</f>
        <v>0</v>
      </c>
      <c r="G19" s="1">
        <f>SUM(G20:G26)</f>
        <v>0</v>
      </c>
      <c r="H19" s="1">
        <f>SUM(D19+F19+G19)</f>
        <v>53302</v>
      </c>
      <c r="I19" s="52"/>
      <c r="J19" s="50"/>
      <c r="K19" s="50"/>
      <c r="L19" s="50"/>
      <c r="M19" s="50"/>
      <c r="N19" s="50"/>
      <c r="O19" s="40"/>
      <c r="P19" s="40"/>
    </row>
    <row r="20" spans="1:16" ht="12" customHeight="1">
      <c r="A20" s="16" t="s">
        <v>35</v>
      </c>
      <c r="B20" s="4"/>
      <c r="C20" s="4"/>
      <c r="D20" s="4"/>
      <c r="E20" s="2"/>
      <c r="F20" s="2"/>
      <c r="G20" s="2"/>
      <c r="H20" s="1"/>
      <c r="I20" s="40"/>
      <c r="J20" s="50"/>
      <c r="K20" s="50"/>
      <c r="L20" s="50"/>
      <c r="M20" s="50"/>
      <c r="N20" s="50"/>
      <c r="O20" s="40"/>
      <c r="P20" s="40"/>
    </row>
    <row r="21" spans="1:16" ht="14.25" customHeight="1">
      <c r="A21" s="17" t="s">
        <v>92</v>
      </c>
      <c r="B21" s="4"/>
      <c r="C21" s="4"/>
      <c r="D21" s="4"/>
      <c r="E21" s="2"/>
      <c r="F21" s="2"/>
      <c r="G21" s="2"/>
      <c r="H21" s="1"/>
      <c r="I21" s="40"/>
      <c r="J21" s="50"/>
      <c r="K21" s="50"/>
      <c r="L21" s="50"/>
      <c r="M21" s="50"/>
      <c r="N21" s="50"/>
      <c r="O21" s="40"/>
      <c r="P21" s="40"/>
    </row>
    <row r="22" spans="1:16" ht="12.75" customHeight="1">
      <c r="A22" s="17" t="s">
        <v>93</v>
      </c>
      <c r="B22" s="4">
        <v>774</v>
      </c>
      <c r="C22" s="4">
        <v>-104</v>
      </c>
      <c r="D22" s="1">
        <f>SUM(B22:C22)</f>
        <v>670</v>
      </c>
      <c r="E22" s="2"/>
      <c r="F22" s="1">
        <f>SUM(E22)</f>
        <v>0</v>
      </c>
      <c r="G22" s="2"/>
      <c r="H22" s="1">
        <f>SUM(D22+F22+G22)</f>
        <v>670</v>
      </c>
      <c r="I22" s="40"/>
      <c r="J22" s="50"/>
      <c r="K22" s="50"/>
      <c r="L22" s="50"/>
      <c r="M22" s="50"/>
      <c r="N22" s="50"/>
      <c r="O22" s="40"/>
      <c r="P22" s="40"/>
    </row>
    <row r="23" spans="1:16" ht="12.75" customHeight="1">
      <c r="A23" s="23" t="s">
        <v>91</v>
      </c>
      <c r="B23" s="2"/>
      <c r="C23" s="2">
        <v>26382</v>
      </c>
      <c r="D23" s="1">
        <f>SUM(B23:C23)</f>
        <v>26382</v>
      </c>
      <c r="E23" s="4"/>
      <c r="F23" s="1">
        <f>SUM(E23)</f>
        <v>0</v>
      </c>
      <c r="G23" s="2"/>
      <c r="H23" s="1">
        <f>SUM(D23+F23+G23)</f>
        <v>26382</v>
      </c>
      <c r="I23" s="40"/>
      <c r="J23" s="50"/>
      <c r="K23" s="50"/>
      <c r="L23" s="50"/>
      <c r="M23" s="50"/>
      <c r="N23" s="50"/>
      <c r="O23" s="40"/>
      <c r="P23" s="40"/>
    </row>
    <row r="24" spans="1:16" ht="12" customHeight="1">
      <c r="A24" s="17" t="s">
        <v>38</v>
      </c>
      <c r="B24" s="4"/>
      <c r="C24" s="4"/>
      <c r="D24" s="4"/>
      <c r="E24" s="2"/>
      <c r="F24" s="2"/>
      <c r="G24" s="2"/>
      <c r="H24" s="1"/>
      <c r="I24" s="40"/>
      <c r="J24" s="50"/>
      <c r="K24" s="50"/>
      <c r="L24" s="50"/>
      <c r="M24" s="50"/>
      <c r="N24" s="50"/>
      <c r="O24" s="40"/>
      <c r="P24" s="40"/>
    </row>
    <row r="25" spans="1:16" ht="12" customHeight="1">
      <c r="A25" s="17" t="s">
        <v>115</v>
      </c>
      <c r="B25" s="4"/>
      <c r="C25" s="4"/>
      <c r="D25" s="4"/>
      <c r="E25" s="2"/>
      <c r="F25" s="2"/>
      <c r="G25" s="2"/>
      <c r="H25" s="1"/>
      <c r="I25" s="40"/>
      <c r="J25" s="50"/>
      <c r="K25" s="50"/>
      <c r="L25" s="50"/>
      <c r="M25" s="50"/>
      <c r="N25" s="50"/>
      <c r="O25" s="40"/>
      <c r="P25" s="40"/>
    </row>
    <row r="26" spans="1:16" ht="12" customHeight="1">
      <c r="A26" s="17" t="s">
        <v>37</v>
      </c>
      <c r="B26" s="4">
        <v>35582</v>
      </c>
      <c r="C26" s="4">
        <v>-9332</v>
      </c>
      <c r="D26" s="1">
        <f>SUM(B26:C26)</f>
        <v>26250</v>
      </c>
      <c r="E26" s="2"/>
      <c r="F26" s="1">
        <f>SUM(E26)</f>
        <v>0</v>
      </c>
      <c r="G26" s="2"/>
      <c r="H26" s="1">
        <f>SUM(D26+F26+G26)</f>
        <v>26250</v>
      </c>
      <c r="I26" s="40"/>
      <c r="J26" s="50"/>
      <c r="K26" s="50"/>
      <c r="L26" s="50"/>
      <c r="M26" s="50"/>
      <c r="N26" s="50"/>
      <c r="O26" s="40"/>
      <c r="P26" s="40"/>
    </row>
    <row r="27" spans="1:16" ht="12" customHeight="1">
      <c r="A27" s="15" t="s">
        <v>15</v>
      </c>
      <c r="B27" s="1">
        <f>SUM(B28:B31)</f>
        <v>147871</v>
      </c>
      <c r="C27" s="1">
        <f>SUM(C28:C31)</f>
        <v>78698</v>
      </c>
      <c r="D27" s="1">
        <f>SUM(B27:C27)</f>
        <v>226569</v>
      </c>
      <c r="E27" s="1"/>
      <c r="F27" s="1">
        <f>SUM(E27)</f>
        <v>0</v>
      </c>
      <c r="G27" s="1">
        <f>SUM(F27)</f>
        <v>0</v>
      </c>
      <c r="H27" s="1">
        <f>SUM(D27+F27+G27)</f>
        <v>226569</v>
      </c>
      <c r="I27" s="52"/>
      <c r="J27" s="50"/>
      <c r="K27" s="50"/>
      <c r="L27" s="50"/>
      <c r="M27" s="50"/>
      <c r="N27" s="50"/>
      <c r="O27" s="40"/>
      <c r="P27" s="40"/>
    </row>
    <row r="28" spans="1:16" ht="12" customHeight="1">
      <c r="A28" s="16" t="s">
        <v>42</v>
      </c>
      <c r="B28" s="4"/>
      <c r="C28" s="4">
        <v>3029</v>
      </c>
      <c r="D28" s="4">
        <f>SUM(B28:C28)</f>
        <v>3029</v>
      </c>
      <c r="E28" s="2"/>
      <c r="F28" s="2"/>
      <c r="G28" s="2"/>
      <c r="H28" s="1">
        <f>SUM(D28+F28+G28)</f>
        <v>3029</v>
      </c>
      <c r="I28" s="40"/>
      <c r="J28" s="50"/>
      <c r="K28" s="50"/>
      <c r="L28" s="50"/>
      <c r="M28" s="50"/>
      <c r="N28" s="50"/>
      <c r="O28" s="57"/>
      <c r="P28" s="40"/>
    </row>
    <row r="29" spans="1:16" ht="12" customHeight="1">
      <c r="A29" s="16" t="s">
        <v>41</v>
      </c>
      <c r="B29" s="4"/>
      <c r="C29" s="4"/>
      <c r="D29" s="4"/>
      <c r="E29" s="2"/>
      <c r="F29" s="2"/>
      <c r="G29" s="2"/>
      <c r="H29" s="1"/>
      <c r="I29" s="40"/>
      <c r="J29" s="50"/>
      <c r="K29" s="50"/>
      <c r="L29" s="50"/>
      <c r="M29" s="50"/>
      <c r="N29" s="50"/>
      <c r="O29" s="40"/>
      <c r="P29" s="40"/>
    </row>
    <row r="30" spans="1:16" ht="12" customHeight="1">
      <c r="A30" s="16" t="s">
        <v>16</v>
      </c>
      <c r="B30" s="4">
        <v>147871</v>
      </c>
      <c r="C30" s="4">
        <v>75669</v>
      </c>
      <c r="D30" s="1">
        <f>SUM(B30:C30)</f>
        <v>223540</v>
      </c>
      <c r="E30" s="2"/>
      <c r="F30" s="1">
        <f>SUM(E30)</f>
        <v>0</v>
      </c>
      <c r="G30" s="2"/>
      <c r="H30" s="1">
        <f>SUM(D30+F30+G30)</f>
        <v>223540</v>
      </c>
      <c r="I30" s="40"/>
      <c r="J30" s="50"/>
      <c r="K30" s="50"/>
      <c r="L30" s="50"/>
      <c r="M30" s="50"/>
      <c r="N30" s="50"/>
      <c r="O30" s="40"/>
      <c r="P30" s="40"/>
    </row>
    <row r="31" spans="1:16" ht="12" customHeight="1">
      <c r="A31" s="16" t="s">
        <v>40</v>
      </c>
      <c r="B31" s="4"/>
      <c r="C31" s="4"/>
      <c r="D31" s="4"/>
      <c r="E31" s="2"/>
      <c r="F31" s="2"/>
      <c r="G31" s="2"/>
      <c r="H31" s="1"/>
      <c r="I31" s="40"/>
      <c r="J31" s="50"/>
      <c r="K31" s="50"/>
      <c r="L31" s="50"/>
      <c r="M31" s="50"/>
      <c r="N31" s="50"/>
      <c r="O31" s="40"/>
      <c r="P31" s="40"/>
    </row>
    <row r="32" spans="1:16" ht="12" customHeight="1">
      <c r="A32" s="15" t="s">
        <v>121</v>
      </c>
      <c r="B32" s="1"/>
      <c r="C32" s="1"/>
      <c r="D32" s="1"/>
      <c r="E32" s="1"/>
      <c r="F32" s="1"/>
      <c r="G32" s="1"/>
      <c r="H32" s="1"/>
      <c r="I32" s="52"/>
      <c r="J32" s="50"/>
      <c r="K32" s="50"/>
      <c r="L32" s="50"/>
      <c r="M32" s="50"/>
      <c r="N32" s="50"/>
      <c r="O32" s="40"/>
      <c r="P32" s="40"/>
    </row>
    <row r="33" spans="1:16" ht="12" customHeight="1">
      <c r="A33" s="15" t="s">
        <v>122</v>
      </c>
      <c r="B33" s="1"/>
      <c r="C33" s="1"/>
      <c r="D33" s="1"/>
      <c r="E33" s="1"/>
      <c r="F33" s="1"/>
      <c r="G33" s="1"/>
      <c r="H33" s="1"/>
      <c r="I33" s="52"/>
      <c r="J33" s="50"/>
      <c r="K33" s="50"/>
      <c r="L33" s="50"/>
      <c r="M33" s="50"/>
      <c r="N33" s="50"/>
      <c r="O33" s="40"/>
      <c r="P33" s="40"/>
    </row>
    <row r="34" spans="1:16" ht="12" customHeight="1">
      <c r="A34" s="12" t="s">
        <v>33</v>
      </c>
      <c r="B34" s="1">
        <v>10857</v>
      </c>
      <c r="C34" s="1">
        <v>188149</v>
      </c>
      <c r="D34" s="1">
        <f>SUM(B34:C34)</f>
        <v>199006</v>
      </c>
      <c r="E34" s="1"/>
      <c r="F34" s="1">
        <f>SUM(E34)</f>
        <v>0</v>
      </c>
      <c r="G34" s="1"/>
      <c r="H34" s="1">
        <f>SUM(D34+F34+G34)</f>
        <v>199006</v>
      </c>
      <c r="I34" s="52"/>
      <c r="J34" s="50"/>
      <c r="K34" s="50"/>
      <c r="L34" s="50"/>
      <c r="M34" s="50"/>
      <c r="N34" s="50"/>
      <c r="O34" s="57"/>
      <c r="P34" s="40"/>
    </row>
    <row r="35" spans="1:16" ht="12" customHeight="1">
      <c r="A35" s="19" t="s">
        <v>22</v>
      </c>
      <c r="B35" s="1"/>
      <c r="C35" s="1"/>
      <c r="D35" s="1"/>
      <c r="E35" s="1"/>
      <c r="F35" s="1"/>
      <c r="G35" s="1"/>
      <c r="H35" s="1"/>
      <c r="I35" s="52"/>
      <c r="J35" s="50"/>
      <c r="K35" s="50"/>
      <c r="L35" s="50"/>
      <c r="M35" s="50"/>
      <c r="N35" s="50"/>
      <c r="O35" s="40"/>
      <c r="P35" s="40"/>
    </row>
    <row r="36" spans="1:16" ht="12" customHeight="1">
      <c r="A36" s="18" t="s">
        <v>17</v>
      </c>
      <c r="B36" s="4"/>
      <c r="C36" s="3"/>
      <c r="D36" s="3"/>
      <c r="E36" s="3"/>
      <c r="F36" s="3"/>
      <c r="G36" s="2"/>
      <c r="H36" s="1"/>
      <c r="I36" s="52"/>
      <c r="J36" s="50"/>
      <c r="K36" s="50"/>
      <c r="L36" s="50"/>
      <c r="M36" s="50"/>
      <c r="N36" s="50"/>
      <c r="O36" s="40"/>
      <c r="P36" s="40"/>
    </row>
    <row r="37" spans="1:16" ht="12" customHeight="1">
      <c r="A37" s="18" t="s">
        <v>101</v>
      </c>
      <c r="B37" s="4"/>
      <c r="C37" s="3"/>
      <c r="D37" s="3"/>
      <c r="E37" s="3"/>
      <c r="F37" s="3"/>
      <c r="G37" s="2"/>
      <c r="H37" s="1"/>
      <c r="I37" s="40"/>
      <c r="J37" s="50"/>
      <c r="K37" s="50"/>
      <c r="L37" s="50"/>
      <c r="M37" s="50"/>
      <c r="N37" s="50"/>
      <c r="O37" s="40"/>
      <c r="P37" s="40"/>
    </row>
    <row r="38" spans="1:16" ht="12" customHeight="1">
      <c r="A38" s="18" t="s">
        <v>100</v>
      </c>
      <c r="B38" s="4"/>
      <c r="C38" s="3"/>
      <c r="D38" s="3"/>
      <c r="E38" s="3"/>
      <c r="F38" s="3"/>
      <c r="G38" s="2"/>
      <c r="H38" s="1"/>
      <c r="I38" s="40"/>
      <c r="J38" s="50"/>
      <c r="K38" s="50"/>
      <c r="L38" s="50"/>
      <c r="M38" s="50"/>
      <c r="N38" s="50"/>
      <c r="O38" s="40"/>
      <c r="P38" s="40"/>
    </row>
    <row r="39" spans="1:16" ht="12" customHeight="1">
      <c r="A39" s="12" t="s">
        <v>116</v>
      </c>
      <c r="B39" s="1"/>
      <c r="C39" s="9"/>
      <c r="D39" s="9"/>
      <c r="E39" s="9"/>
      <c r="F39" s="9"/>
      <c r="G39" s="1"/>
      <c r="H39" s="1"/>
      <c r="I39" s="49"/>
      <c r="J39" s="50"/>
      <c r="K39" s="50"/>
      <c r="L39" s="50"/>
      <c r="M39" s="50"/>
      <c r="N39" s="50"/>
      <c r="O39" s="40"/>
      <c r="P39" s="40"/>
    </row>
    <row r="40" spans="1:16" ht="12" customHeight="1">
      <c r="A40" s="12" t="s">
        <v>34</v>
      </c>
      <c r="B40" s="1"/>
      <c r="C40" s="9"/>
      <c r="D40" s="9"/>
      <c r="E40" s="9"/>
      <c r="F40" s="9"/>
      <c r="G40" s="1"/>
      <c r="H40" s="1"/>
      <c r="I40" s="49"/>
      <c r="J40" s="50"/>
      <c r="K40" s="50"/>
      <c r="L40" s="50"/>
      <c r="M40" s="50"/>
      <c r="N40" s="50"/>
      <c r="O40" s="40"/>
      <c r="P40" s="40"/>
    </row>
    <row r="41" spans="1:16" ht="12" customHeight="1">
      <c r="A41" s="19" t="s">
        <v>18</v>
      </c>
      <c r="B41" s="1">
        <f aca="true" t="shared" si="0" ref="B41:H41">SUM(B6+B19+B27+B32+B33+B34+B35+B39+B40)</f>
        <v>195084</v>
      </c>
      <c r="C41" s="1">
        <f t="shared" si="0"/>
        <v>283793</v>
      </c>
      <c r="D41" s="1">
        <f t="shared" si="0"/>
        <v>478877</v>
      </c>
      <c r="E41" s="1">
        <f t="shared" si="0"/>
        <v>0</v>
      </c>
      <c r="F41" s="1">
        <f t="shared" si="0"/>
        <v>0</v>
      </c>
      <c r="G41" s="1">
        <f t="shared" si="0"/>
        <v>0</v>
      </c>
      <c r="H41" s="1">
        <f t="shared" si="0"/>
        <v>478877</v>
      </c>
      <c r="I41" s="57"/>
      <c r="J41" s="51"/>
      <c r="K41" s="51"/>
      <c r="L41" s="51"/>
      <c r="M41" s="51"/>
      <c r="N41" s="51"/>
      <c r="O41" s="58"/>
      <c r="P41" s="57"/>
    </row>
    <row r="42" spans="1:16" ht="12" customHeight="1">
      <c r="A42" s="15" t="s">
        <v>20</v>
      </c>
      <c r="B42" s="4">
        <v>114576</v>
      </c>
      <c r="C42" s="4">
        <v>78704</v>
      </c>
      <c r="D42" s="4">
        <f aca="true" t="shared" si="1" ref="D42:D47">SUM(B42:C42)</f>
        <v>193280</v>
      </c>
      <c r="E42" s="1"/>
      <c r="F42" s="1">
        <f aca="true" t="shared" si="2" ref="F42:F47">SUM(E42)</f>
        <v>0</v>
      </c>
      <c r="G42" s="1"/>
      <c r="H42" s="1">
        <f aca="true" t="shared" si="3" ref="H42:H47">SUM(D42+F42+G42)</f>
        <v>193280</v>
      </c>
      <c r="I42" s="52"/>
      <c r="J42" s="50"/>
      <c r="K42" s="50"/>
      <c r="L42" s="50"/>
      <c r="M42" s="50"/>
      <c r="N42" s="50"/>
      <c r="O42" s="57"/>
      <c r="P42" s="40"/>
    </row>
    <row r="43" spans="1:16" ht="12" customHeight="1">
      <c r="A43" s="15" t="s">
        <v>21</v>
      </c>
      <c r="B43" s="4">
        <v>17537</v>
      </c>
      <c r="C43" s="4">
        <v>10661</v>
      </c>
      <c r="D43" s="4">
        <f t="shared" si="1"/>
        <v>28198</v>
      </c>
      <c r="E43" s="1"/>
      <c r="F43" s="1">
        <f t="shared" si="2"/>
        <v>0</v>
      </c>
      <c r="G43" s="1"/>
      <c r="H43" s="1">
        <f t="shared" si="3"/>
        <v>28198</v>
      </c>
      <c r="I43" s="52"/>
      <c r="J43" s="50"/>
      <c r="K43" s="50"/>
      <c r="L43" s="50"/>
      <c r="M43" s="50"/>
      <c r="N43" s="50"/>
      <c r="O43" s="57"/>
      <c r="P43" s="40"/>
    </row>
    <row r="44" spans="1:16" ht="12" customHeight="1">
      <c r="A44" s="15" t="s">
        <v>23</v>
      </c>
      <c r="B44" s="4">
        <v>14149</v>
      </c>
      <c r="C44" s="4">
        <v>23401</v>
      </c>
      <c r="D44" s="4">
        <f t="shared" si="1"/>
        <v>37550</v>
      </c>
      <c r="E44" s="1"/>
      <c r="F44" s="1">
        <f t="shared" si="2"/>
        <v>0</v>
      </c>
      <c r="G44" s="1"/>
      <c r="H44" s="1">
        <f t="shared" si="3"/>
        <v>37550</v>
      </c>
      <c r="I44" s="52"/>
      <c r="J44" s="50"/>
      <c r="K44" s="50"/>
      <c r="L44" s="50"/>
      <c r="M44" s="50"/>
      <c r="N44" s="50"/>
      <c r="O44" s="57"/>
      <c r="P44" s="40"/>
    </row>
    <row r="45" spans="1:16" ht="12" customHeight="1">
      <c r="A45" s="15" t="s">
        <v>24</v>
      </c>
      <c r="B45" s="4">
        <v>18620</v>
      </c>
      <c r="C45" s="4">
        <v>8039</v>
      </c>
      <c r="D45" s="4">
        <f t="shared" si="1"/>
        <v>26659</v>
      </c>
      <c r="E45" s="1"/>
      <c r="F45" s="1">
        <f t="shared" si="2"/>
        <v>0</v>
      </c>
      <c r="G45" s="1"/>
      <c r="H45" s="1">
        <f t="shared" si="3"/>
        <v>26659</v>
      </c>
      <c r="I45" s="52"/>
      <c r="J45" s="50"/>
      <c r="K45" s="50"/>
      <c r="L45" s="50"/>
      <c r="M45" s="50"/>
      <c r="N45" s="50"/>
      <c r="O45" s="57"/>
      <c r="P45" s="40"/>
    </row>
    <row r="46" spans="1:16" ht="12" customHeight="1">
      <c r="A46" s="15" t="s">
        <v>71</v>
      </c>
      <c r="B46" s="4">
        <f>SUM(B47:B49)</f>
        <v>312</v>
      </c>
      <c r="C46" s="4"/>
      <c r="D46" s="4">
        <f t="shared" si="1"/>
        <v>312</v>
      </c>
      <c r="E46" s="1"/>
      <c r="F46" s="1">
        <f t="shared" si="2"/>
        <v>0</v>
      </c>
      <c r="G46" s="1"/>
      <c r="H46" s="1">
        <f t="shared" si="3"/>
        <v>312</v>
      </c>
      <c r="I46" s="52"/>
      <c r="J46" s="50"/>
      <c r="K46" s="50"/>
      <c r="L46" s="50"/>
      <c r="M46" s="50"/>
      <c r="N46" s="50"/>
      <c r="O46" s="40"/>
      <c r="P46" s="40"/>
    </row>
    <row r="47" spans="1:16" ht="12" customHeight="1">
      <c r="A47" s="29" t="s">
        <v>123</v>
      </c>
      <c r="B47" s="3">
        <v>312</v>
      </c>
      <c r="C47" s="3"/>
      <c r="D47" s="4">
        <f t="shared" si="1"/>
        <v>312</v>
      </c>
      <c r="E47" s="3"/>
      <c r="F47" s="1">
        <f t="shared" si="2"/>
        <v>0</v>
      </c>
      <c r="G47" s="2"/>
      <c r="H47" s="1">
        <f t="shared" si="3"/>
        <v>312</v>
      </c>
      <c r="I47" s="40"/>
      <c r="J47" s="50"/>
      <c r="K47" s="50"/>
      <c r="L47" s="50"/>
      <c r="M47" s="50"/>
      <c r="N47" s="50"/>
      <c r="O47" s="40"/>
      <c r="P47" s="40"/>
    </row>
    <row r="48" spans="1:16" ht="12" customHeight="1">
      <c r="A48" s="10" t="s">
        <v>32</v>
      </c>
      <c r="B48" s="3"/>
      <c r="C48" s="3"/>
      <c r="D48" s="3"/>
      <c r="E48" s="3"/>
      <c r="F48" s="3"/>
      <c r="G48" s="2"/>
      <c r="H48" s="1"/>
      <c r="I48" s="40"/>
      <c r="J48" s="50"/>
      <c r="K48" s="50"/>
      <c r="L48" s="50"/>
      <c r="M48" s="50"/>
      <c r="N48" s="50"/>
      <c r="O48" s="40"/>
      <c r="P48" s="40"/>
    </row>
    <row r="49" spans="1:16" ht="12" customHeight="1">
      <c r="A49" s="10" t="s">
        <v>117</v>
      </c>
      <c r="B49" s="3"/>
      <c r="C49" s="3"/>
      <c r="D49" s="3"/>
      <c r="E49" s="3"/>
      <c r="F49" s="3"/>
      <c r="G49" s="2"/>
      <c r="H49" s="1"/>
      <c r="I49" s="40"/>
      <c r="J49" s="50"/>
      <c r="K49" s="50"/>
      <c r="L49" s="50"/>
      <c r="M49" s="50"/>
      <c r="N49" s="50"/>
      <c r="O49" s="40"/>
      <c r="P49" s="40"/>
    </row>
    <row r="50" spans="1:16" ht="12" customHeight="1">
      <c r="A50" s="8" t="s">
        <v>118</v>
      </c>
      <c r="B50" s="9"/>
      <c r="C50" s="9"/>
      <c r="D50" s="9"/>
      <c r="E50" s="9"/>
      <c r="F50" s="9"/>
      <c r="G50" s="9"/>
      <c r="H50" s="9"/>
      <c r="I50" s="40"/>
      <c r="J50" s="50"/>
      <c r="K50" s="50"/>
      <c r="L50" s="50"/>
      <c r="M50" s="50"/>
      <c r="N50" s="50"/>
      <c r="O50" s="40"/>
      <c r="P50" s="40"/>
    </row>
    <row r="51" spans="1:16" ht="12" customHeight="1">
      <c r="A51" s="12" t="s">
        <v>66</v>
      </c>
      <c r="B51" s="1"/>
      <c r="C51" s="1"/>
      <c r="D51" s="1"/>
      <c r="E51" s="1"/>
      <c r="F51" s="1"/>
      <c r="G51" s="1"/>
      <c r="H51" s="1"/>
      <c r="I51" s="52"/>
      <c r="J51" s="50"/>
      <c r="K51" s="50"/>
      <c r="L51" s="50"/>
      <c r="M51" s="50"/>
      <c r="N51" s="50"/>
      <c r="O51" s="40"/>
      <c r="P51" s="40"/>
    </row>
    <row r="52" spans="1:16" ht="12" customHeight="1">
      <c r="A52" s="12" t="s">
        <v>124</v>
      </c>
      <c r="B52" s="1"/>
      <c r="C52" s="1"/>
      <c r="D52" s="1"/>
      <c r="E52" s="1"/>
      <c r="F52" s="1"/>
      <c r="G52" s="1"/>
      <c r="H52" s="1"/>
      <c r="I52" s="52"/>
      <c r="J52" s="50"/>
      <c r="K52" s="50"/>
      <c r="L52" s="50"/>
      <c r="M52" s="50"/>
      <c r="N52" s="50"/>
      <c r="O52" s="40"/>
      <c r="P52" s="40"/>
    </row>
    <row r="53" spans="1:16" ht="12" customHeight="1">
      <c r="A53" s="15" t="s">
        <v>28</v>
      </c>
      <c r="B53" s="4">
        <v>123</v>
      </c>
      <c r="C53" s="4">
        <v>162988</v>
      </c>
      <c r="D53" s="4">
        <f>SUM(B53:C53)</f>
        <v>163111</v>
      </c>
      <c r="E53" s="39"/>
      <c r="F53" s="1">
        <f>SUM(E53)</f>
        <v>0</v>
      </c>
      <c r="G53" s="1"/>
      <c r="H53" s="1">
        <f>SUM(D53+F53+G53)</f>
        <v>163111</v>
      </c>
      <c r="I53" s="57"/>
      <c r="J53" s="50"/>
      <c r="K53" s="50"/>
      <c r="L53" s="50"/>
      <c r="M53" s="50"/>
      <c r="N53" s="50"/>
      <c r="O53" s="40"/>
      <c r="P53" s="40"/>
    </row>
    <row r="54" spans="1:16" ht="12" customHeight="1">
      <c r="A54" s="15" t="s">
        <v>26</v>
      </c>
      <c r="B54" s="1">
        <f>SUM(B55:B62)</f>
        <v>4286</v>
      </c>
      <c r="C54" s="1"/>
      <c r="D54" s="1">
        <f>SUM(B54:C54)</f>
        <v>4286</v>
      </c>
      <c r="E54" s="1"/>
      <c r="F54" s="1">
        <f>SUM(E54)</f>
        <v>0</v>
      </c>
      <c r="G54" s="1"/>
      <c r="H54" s="1">
        <f>SUM(D54+F54+G54)</f>
        <v>4286</v>
      </c>
      <c r="I54" s="52"/>
      <c r="J54" s="50"/>
      <c r="K54" s="50"/>
      <c r="L54" s="50"/>
      <c r="M54" s="50"/>
      <c r="N54" s="50"/>
      <c r="O54" s="40"/>
      <c r="P54" s="40"/>
    </row>
    <row r="55" spans="1:16" ht="12" customHeight="1">
      <c r="A55" s="29" t="s">
        <v>72</v>
      </c>
      <c r="B55" s="3">
        <v>4286</v>
      </c>
      <c r="C55" s="3"/>
      <c r="D55" s="4">
        <f>SUM(B55:C55)</f>
        <v>4286</v>
      </c>
      <c r="E55" s="2"/>
      <c r="F55" s="1">
        <f>SUM(E55)</f>
        <v>0</v>
      </c>
      <c r="G55" s="2"/>
      <c r="H55" s="1">
        <f>SUM(D55+F55+G55)</f>
        <v>4286</v>
      </c>
      <c r="I55" s="57"/>
      <c r="J55" s="50"/>
      <c r="K55" s="50"/>
      <c r="L55" s="50"/>
      <c r="M55" s="50"/>
      <c r="N55" s="50"/>
      <c r="O55" s="40"/>
      <c r="P55" s="40"/>
    </row>
    <row r="56" spans="1:16" ht="12" customHeight="1">
      <c r="A56" s="29"/>
      <c r="B56" s="3"/>
      <c r="C56" s="3"/>
      <c r="D56" s="3"/>
      <c r="E56" s="2"/>
      <c r="F56" s="3"/>
      <c r="G56" s="2"/>
      <c r="H56" s="1"/>
      <c r="I56" s="40"/>
      <c r="J56" s="50"/>
      <c r="K56" s="50"/>
      <c r="L56" s="50"/>
      <c r="M56" s="50"/>
      <c r="N56" s="50"/>
      <c r="O56" s="40"/>
      <c r="P56" s="40"/>
    </row>
    <row r="57" spans="1:16" ht="12" customHeight="1">
      <c r="A57" s="29"/>
      <c r="B57" s="3"/>
      <c r="C57" s="3"/>
      <c r="D57" s="3"/>
      <c r="E57" s="2"/>
      <c r="F57" s="3"/>
      <c r="G57" s="2"/>
      <c r="H57" s="1"/>
      <c r="I57" s="40"/>
      <c r="J57" s="50"/>
      <c r="K57" s="50"/>
      <c r="L57" s="50"/>
      <c r="M57" s="50"/>
      <c r="N57" s="50"/>
      <c r="O57" s="40"/>
      <c r="P57" s="40"/>
    </row>
    <row r="58" spans="1:16" ht="12" customHeight="1">
      <c r="A58" s="29"/>
      <c r="B58" s="3"/>
      <c r="C58" s="3"/>
      <c r="D58" s="3"/>
      <c r="E58" s="2"/>
      <c r="F58" s="3"/>
      <c r="G58" s="2"/>
      <c r="H58" s="1"/>
      <c r="I58" s="40"/>
      <c r="J58" s="50"/>
      <c r="K58" s="50"/>
      <c r="L58" s="50"/>
      <c r="M58" s="50"/>
      <c r="N58" s="50"/>
      <c r="O58" s="40"/>
      <c r="P58" s="40"/>
    </row>
    <row r="59" spans="1:16" ht="12" customHeight="1">
      <c r="A59" s="29"/>
      <c r="B59" s="3"/>
      <c r="C59" s="3"/>
      <c r="D59" s="3"/>
      <c r="E59" s="2"/>
      <c r="F59" s="3"/>
      <c r="G59" s="2"/>
      <c r="H59" s="1"/>
      <c r="I59" s="40"/>
      <c r="J59" s="50"/>
      <c r="K59" s="50"/>
      <c r="L59" s="50"/>
      <c r="M59" s="50"/>
      <c r="N59" s="50"/>
      <c r="O59" s="40"/>
      <c r="P59" s="40"/>
    </row>
    <row r="60" spans="1:16" ht="12" customHeight="1">
      <c r="A60" s="29"/>
      <c r="B60" s="3"/>
      <c r="C60" s="3"/>
      <c r="D60" s="3"/>
      <c r="E60" s="2"/>
      <c r="F60" s="3"/>
      <c r="G60" s="2"/>
      <c r="H60" s="1"/>
      <c r="I60" s="40"/>
      <c r="J60" s="50"/>
      <c r="K60" s="50"/>
      <c r="L60" s="50"/>
      <c r="M60" s="50"/>
      <c r="N60" s="50"/>
      <c r="O60" s="40"/>
      <c r="P60" s="40"/>
    </row>
    <row r="61" spans="1:16" ht="12" customHeight="1">
      <c r="A61" s="10"/>
      <c r="B61" s="3"/>
      <c r="C61" s="3"/>
      <c r="D61" s="3"/>
      <c r="E61" s="2"/>
      <c r="F61" s="3"/>
      <c r="G61" s="2"/>
      <c r="H61" s="1"/>
      <c r="I61" s="40"/>
      <c r="J61" s="50"/>
      <c r="K61" s="50"/>
      <c r="L61" s="50"/>
      <c r="M61" s="50"/>
      <c r="N61" s="50"/>
      <c r="O61" s="40"/>
      <c r="P61" s="40"/>
    </row>
    <row r="62" spans="1:16" ht="12" customHeight="1">
      <c r="A62" s="10"/>
      <c r="B62" s="3"/>
      <c r="C62" s="3"/>
      <c r="D62" s="3"/>
      <c r="E62" s="2"/>
      <c r="F62" s="2"/>
      <c r="G62" s="2"/>
      <c r="H62" s="1"/>
      <c r="I62" s="40"/>
      <c r="J62" s="50"/>
      <c r="K62" s="50"/>
      <c r="L62" s="50"/>
      <c r="M62" s="50"/>
      <c r="N62" s="50"/>
      <c r="O62" s="40"/>
      <c r="P62" s="40"/>
    </row>
    <row r="63" spans="1:16" ht="12" customHeight="1">
      <c r="A63" s="15" t="s">
        <v>27</v>
      </c>
      <c r="B63" s="1">
        <f>SUM(B64:B68)</f>
        <v>25481</v>
      </c>
      <c r="C63" s="1"/>
      <c r="D63" s="1">
        <f>SUM(B63:C63)</f>
        <v>25481</v>
      </c>
      <c r="E63" s="1"/>
      <c r="F63" s="1">
        <f>SUM(E63)</f>
        <v>0</v>
      </c>
      <c r="G63" s="1"/>
      <c r="H63" s="1">
        <f>SUM(D63+F63+G63)</f>
        <v>25481</v>
      </c>
      <c r="I63" s="52"/>
      <c r="J63" s="50"/>
      <c r="K63" s="50"/>
      <c r="L63" s="50"/>
      <c r="M63" s="50"/>
      <c r="N63" s="50"/>
      <c r="O63" s="40"/>
      <c r="P63" s="40"/>
    </row>
    <row r="64" spans="1:16" ht="12" customHeight="1">
      <c r="A64" s="16" t="s">
        <v>128</v>
      </c>
      <c r="B64" s="4">
        <v>24814</v>
      </c>
      <c r="C64" s="3"/>
      <c r="D64" s="4">
        <f>SUM(B64:C64)</f>
        <v>24814</v>
      </c>
      <c r="E64" s="2"/>
      <c r="F64" s="1">
        <f>SUM(E64)</f>
        <v>0</v>
      </c>
      <c r="G64" s="2"/>
      <c r="H64" s="1">
        <f>SUM(D64+F64+G64)</f>
        <v>24814</v>
      </c>
      <c r="I64" s="40"/>
      <c r="J64" s="50"/>
      <c r="K64" s="50"/>
      <c r="L64" s="50"/>
      <c r="M64" s="50"/>
      <c r="N64" s="50"/>
      <c r="O64" s="40"/>
      <c r="P64" s="40"/>
    </row>
    <row r="65" spans="1:16" ht="12" customHeight="1">
      <c r="A65" s="16" t="s">
        <v>129</v>
      </c>
      <c r="B65" s="4">
        <v>667</v>
      </c>
      <c r="C65" s="3"/>
      <c r="D65" s="4">
        <f>SUM(B65:C65)</f>
        <v>667</v>
      </c>
      <c r="E65" s="2"/>
      <c r="F65" s="1">
        <f>SUM(E65)</f>
        <v>0</v>
      </c>
      <c r="G65" s="2"/>
      <c r="H65" s="1">
        <f>SUM(D65+F65+G65)</f>
        <v>667</v>
      </c>
      <c r="I65" s="40"/>
      <c r="J65" s="50"/>
      <c r="K65" s="50"/>
      <c r="L65" s="50"/>
      <c r="M65" s="50"/>
      <c r="N65" s="50"/>
      <c r="O65" s="40"/>
      <c r="P65" s="40"/>
    </row>
    <row r="66" spans="1:16" ht="12" customHeight="1">
      <c r="A66" s="16"/>
      <c r="B66" s="4"/>
      <c r="C66" s="3"/>
      <c r="D66" s="4"/>
      <c r="E66" s="2"/>
      <c r="F66" s="2"/>
      <c r="G66" s="2"/>
      <c r="H66" s="1"/>
      <c r="I66" s="40"/>
      <c r="J66" s="50"/>
      <c r="K66" s="50"/>
      <c r="L66" s="50"/>
      <c r="M66" s="50"/>
      <c r="N66" s="50"/>
      <c r="O66" s="40"/>
      <c r="P66" s="40"/>
    </row>
    <row r="67" spans="1:16" ht="12" customHeight="1">
      <c r="A67" s="22"/>
      <c r="B67" s="3"/>
      <c r="C67" s="3"/>
      <c r="D67" s="3"/>
      <c r="E67" s="3"/>
      <c r="F67" s="3"/>
      <c r="G67" s="2"/>
      <c r="H67" s="1"/>
      <c r="I67" s="40"/>
      <c r="J67" s="50"/>
      <c r="K67" s="50"/>
      <c r="L67" s="50"/>
      <c r="M67" s="50"/>
      <c r="N67" s="50"/>
      <c r="O67" s="40"/>
      <c r="P67" s="40"/>
    </row>
    <row r="68" spans="1:16" ht="12" customHeight="1">
      <c r="A68" s="22"/>
      <c r="B68" s="3"/>
      <c r="C68" s="3"/>
      <c r="D68" s="3"/>
      <c r="E68" s="3"/>
      <c r="F68" s="3"/>
      <c r="G68" s="2"/>
      <c r="H68" s="1"/>
      <c r="I68" s="40"/>
      <c r="J68" s="50"/>
      <c r="K68" s="50"/>
      <c r="L68" s="50"/>
      <c r="M68" s="50"/>
      <c r="N68" s="50"/>
      <c r="O68" s="40"/>
      <c r="P68" s="40"/>
    </row>
    <row r="69" spans="1:16" ht="12" customHeight="1">
      <c r="A69" s="19" t="s">
        <v>29</v>
      </c>
      <c r="B69" s="1">
        <f aca="true" t="shared" si="4" ref="B69:G69">SUM(B42:B46,B50:B54,B63)</f>
        <v>195084</v>
      </c>
      <c r="C69" s="1">
        <f t="shared" si="4"/>
        <v>283793</v>
      </c>
      <c r="D69" s="1">
        <f t="shared" si="4"/>
        <v>478877</v>
      </c>
      <c r="E69" s="1">
        <f t="shared" si="4"/>
        <v>0</v>
      </c>
      <c r="F69" s="1">
        <f t="shared" si="4"/>
        <v>0</v>
      </c>
      <c r="G69" s="1">
        <f t="shared" si="4"/>
        <v>0</v>
      </c>
      <c r="H69" s="1">
        <f>SUM(D69+F69+G69)</f>
        <v>478877</v>
      </c>
      <c r="I69" s="57"/>
      <c r="J69" s="50"/>
      <c r="K69" s="50"/>
      <c r="L69" s="50"/>
      <c r="M69" s="50"/>
      <c r="N69" s="50"/>
      <c r="O69" s="57"/>
      <c r="P69" s="40"/>
    </row>
    <row r="70" spans="9:16" ht="12.75">
      <c r="I70" s="40"/>
      <c r="J70" s="50"/>
      <c r="K70" s="50"/>
      <c r="L70" s="50"/>
      <c r="M70" s="50"/>
      <c r="N70" s="50"/>
      <c r="O70" s="40"/>
      <c r="P70" s="40"/>
    </row>
    <row r="71" spans="9:16" ht="12.75">
      <c r="I71" s="40"/>
      <c r="J71" s="50"/>
      <c r="K71" s="50"/>
      <c r="L71" s="50"/>
      <c r="M71" s="50"/>
      <c r="N71" s="50"/>
      <c r="O71" s="57"/>
      <c r="P71" s="40"/>
    </row>
    <row r="72" spans="9:16" ht="12.75">
      <c r="I72" s="40"/>
      <c r="J72" s="50"/>
      <c r="K72" s="50"/>
      <c r="L72" s="50"/>
      <c r="M72" s="50"/>
      <c r="N72" s="50"/>
      <c r="O72" s="40"/>
      <c r="P72" s="40"/>
    </row>
    <row r="73" spans="9:16" ht="12.75">
      <c r="I73" s="40"/>
      <c r="J73" s="50"/>
      <c r="K73" s="50"/>
      <c r="L73" s="50"/>
      <c r="M73" s="50"/>
      <c r="N73" s="50"/>
      <c r="O73" s="40"/>
      <c r="P73" s="40"/>
    </row>
    <row r="74" spans="9:16" ht="12.75">
      <c r="I74" s="40"/>
      <c r="J74" s="50"/>
      <c r="K74" s="50"/>
      <c r="L74" s="50"/>
      <c r="M74" s="50"/>
      <c r="N74" s="50"/>
      <c r="O74" s="40"/>
      <c r="P74" s="40"/>
    </row>
    <row r="75" spans="9:16" ht="12.75">
      <c r="I75" s="40"/>
      <c r="J75" s="50"/>
      <c r="K75" s="50"/>
      <c r="L75" s="50"/>
      <c r="M75" s="50"/>
      <c r="N75" s="50"/>
      <c r="O75" s="40"/>
      <c r="P75" s="40"/>
    </row>
    <row r="76" spans="9:16" ht="12.75">
      <c r="I76" s="40"/>
      <c r="J76" s="50"/>
      <c r="K76" s="50"/>
      <c r="L76" s="50"/>
      <c r="M76" s="50"/>
      <c r="N76" s="50"/>
      <c r="O76" s="40"/>
      <c r="P76" s="40"/>
    </row>
    <row r="77" spans="9:16" ht="12.75">
      <c r="I77" s="40"/>
      <c r="J77" s="50"/>
      <c r="K77" s="50"/>
      <c r="L77" s="50"/>
      <c r="M77" s="50"/>
      <c r="N77" s="50"/>
      <c r="O77" s="40"/>
      <c r="P77" s="40"/>
    </row>
    <row r="78" spans="9:16" ht="12.75">
      <c r="I78" s="40"/>
      <c r="J78" s="50"/>
      <c r="K78" s="50"/>
      <c r="L78" s="50"/>
      <c r="M78" s="50"/>
      <c r="N78" s="50"/>
      <c r="O78" s="40"/>
      <c r="P78" s="40"/>
    </row>
    <row r="79" spans="9:16" ht="12.75">
      <c r="I79" s="40"/>
      <c r="J79" s="50"/>
      <c r="K79" s="50"/>
      <c r="L79" s="50"/>
      <c r="M79" s="50"/>
      <c r="N79" s="50"/>
      <c r="O79" s="40"/>
      <c r="P79" s="40"/>
    </row>
    <row r="80" spans="9:16" ht="12.75">
      <c r="I80" s="40"/>
      <c r="J80" s="50"/>
      <c r="K80" s="50"/>
      <c r="L80" s="50"/>
      <c r="M80" s="50"/>
      <c r="N80" s="50"/>
      <c r="O80" s="40"/>
      <c r="P80" s="40"/>
    </row>
    <row r="81" spans="9:16" ht="12.75">
      <c r="I81" s="40"/>
      <c r="J81" s="50"/>
      <c r="K81" s="50"/>
      <c r="L81" s="50"/>
      <c r="M81" s="50"/>
      <c r="N81" s="50"/>
      <c r="O81" s="40"/>
      <c r="P81" s="40"/>
    </row>
    <row r="82" spans="9:16" ht="12.75">
      <c r="I82" s="40"/>
      <c r="J82" s="40"/>
      <c r="K82" s="40"/>
      <c r="L82" s="40"/>
      <c r="M82" s="40"/>
      <c r="N82" s="40"/>
      <c r="O82" s="40"/>
      <c r="P82" s="40"/>
    </row>
    <row r="83" spans="9:16" ht="12.75">
      <c r="I83" s="40"/>
      <c r="J83" s="40"/>
      <c r="K83" s="40"/>
      <c r="L83" s="40"/>
      <c r="M83" s="40"/>
      <c r="N83" s="40"/>
      <c r="O83" s="40"/>
      <c r="P83" s="40"/>
    </row>
    <row r="84" spans="9:16" ht="12.75">
      <c r="I84" s="40"/>
      <c r="J84" s="40"/>
      <c r="K84" s="40"/>
      <c r="L84" s="40"/>
      <c r="M84" s="40"/>
      <c r="N84" s="40"/>
      <c r="O84" s="40"/>
      <c r="P84" s="40"/>
    </row>
    <row r="85" spans="9:16" ht="12.75">
      <c r="I85" s="40"/>
      <c r="J85" s="40"/>
      <c r="K85" s="40"/>
      <c r="L85" s="40"/>
      <c r="M85" s="40"/>
      <c r="N85" s="40"/>
      <c r="O85" s="40"/>
      <c r="P85" s="40"/>
    </row>
    <row r="86" spans="9:16" ht="12.75">
      <c r="I86" s="40"/>
      <c r="J86" s="40"/>
      <c r="K86" s="40"/>
      <c r="L86" s="40"/>
      <c r="M86" s="40"/>
      <c r="N86" s="40"/>
      <c r="O86" s="40"/>
      <c r="P86" s="40"/>
    </row>
    <row r="87" spans="9:16" ht="12.75">
      <c r="I87" s="40"/>
      <c r="J87" s="40"/>
      <c r="K87" s="40"/>
      <c r="L87" s="40"/>
      <c r="M87" s="40"/>
      <c r="N87" s="40"/>
      <c r="O87" s="40"/>
      <c r="P87" s="40"/>
    </row>
    <row r="88" spans="9:16" ht="12.75">
      <c r="I88" s="40"/>
      <c r="J88" s="40"/>
      <c r="K88" s="40"/>
      <c r="L88" s="40"/>
      <c r="M88" s="40"/>
      <c r="N88" s="40"/>
      <c r="O88" s="40"/>
      <c r="P88" s="40"/>
    </row>
    <row r="89" spans="9:16" ht="12.75">
      <c r="I89" s="40"/>
      <c r="J89" s="40"/>
      <c r="K89" s="40"/>
      <c r="L89" s="40"/>
      <c r="M89" s="40"/>
      <c r="N89" s="40"/>
      <c r="O89" s="40"/>
      <c r="P89" s="40"/>
    </row>
    <row r="90" spans="9:16" ht="12.75">
      <c r="I90" s="40"/>
      <c r="J90" s="40"/>
      <c r="K90" s="40"/>
      <c r="L90" s="40"/>
      <c r="M90" s="40"/>
      <c r="N90" s="40"/>
      <c r="O90" s="40"/>
      <c r="P90" s="40"/>
    </row>
    <row r="91" spans="9:16" ht="12.75">
      <c r="I91" s="40"/>
      <c r="J91" s="40"/>
      <c r="K91" s="40"/>
      <c r="L91" s="40"/>
      <c r="M91" s="40"/>
      <c r="N91" s="40"/>
      <c r="O91" s="40"/>
      <c r="P91" s="40"/>
    </row>
    <row r="92" spans="9:16" ht="12.75">
      <c r="I92" s="40"/>
      <c r="J92" s="40"/>
      <c r="K92" s="40"/>
      <c r="L92" s="40"/>
      <c r="M92" s="40"/>
      <c r="N92" s="40"/>
      <c r="O92" s="40"/>
      <c r="P92" s="40"/>
    </row>
  </sheetData>
  <mergeCells count="3">
    <mergeCell ref="A1:H1"/>
    <mergeCell ref="A2:H2"/>
    <mergeCell ref="B3:H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J85"/>
  <sheetViews>
    <sheetView workbookViewId="0" topLeftCell="A1">
      <selection activeCell="C4" sqref="C4"/>
    </sheetView>
  </sheetViews>
  <sheetFormatPr defaultColWidth="9.140625" defaultRowHeight="12.75"/>
  <cols>
    <col min="1" max="1" width="32.421875" style="0" bestFit="1" customWidth="1"/>
    <col min="2" max="2" width="7.28125" style="0" bestFit="1" customWidth="1"/>
    <col min="3" max="4" width="7.140625" style="0" bestFit="1" customWidth="1"/>
    <col min="5" max="5" width="6.421875" style="0" bestFit="1" customWidth="1"/>
    <col min="6" max="6" width="7.57421875" style="0" customWidth="1"/>
    <col min="7" max="7" width="6.57421875" style="0" bestFit="1" customWidth="1"/>
    <col min="8" max="8" width="7.421875" style="0" bestFit="1" customWidth="1"/>
  </cols>
  <sheetData>
    <row r="1" spans="1:8" ht="12.75">
      <c r="A1" s="66" t="s">
        <v>77</v>
      </c>
      <c r="B1" s="66"/>
      <c r="C1" s="66"/>
      <c r="D1" s="66"/>
      <c r="E1" s="66"/>
      <c r="F1" s="66"/>
      <c r="G1" s="66"/>
      <c r="H1" s="66"/>
    </row>
    <row r="2" spans="1:8" ht="12.75">
      <c r="A2" s="67" t="s">
        <v>125</v>
      </c>
      <c r="B2" s="67"/>
      <c r="C2" s="67"/>
      <c r="D2" s="67"/>
      <c r="E2" s="67"/>
      <c r="F2" s="67"/>
      <c r="G2" s="67"/>
      <c r="H2" s="67"/>
    </row>
    <row r="3" spans="1:8" ht="11.25" customHeight="1">
      <c r="A3" s="13" t="s">
        <v>0</v>
      </c>
      <c r="B3" s="68" t="s">
        <v>1</v>
      </c>
      <c r="C3" s="69"/>
      <c r="D3" s="69"/>
      <c r="E3" s="69"/>
      <c r="F3" s="69"/>
      <c r="G3" s="69"/>
      <c r="H3" s="70"/>
    </row>
    <row r="4" spans="1:9" ht="11.25" customHeight="1">
      <c r="A4" s="13"/>
      <c r="B4" s="59" t="s">
        <v>127</v>
      </c>
      <c r="C4" s="33" t="s">
        <v>126</v>
      </c>
      <c r="D4" s="13" t="s">
        <v>64</v>
      </c>
      <c r="E4" s="37" t="s">
        <v>82</v>
      </c>
      <c r="F4" s="37" t="s">
        <v>84</v>
      </c>
      <c r="G4" s="46" t="s">
        <v>95</v>
      </c>
      <c r="H4" s="46" t="s">
        <v>131</v>
      </c>
      <c r="I4" s="45"/>
    </row>
    <row r="5" spans="1:9" ht="11.25" customHeight="1">
      <c r="A5" s="14"/>
      <c r="B5" s="33" t="s">
        <v>56</v>
      </c>
      <c r="C5" s="33" t="s">
        <v>57</v>
      </c>
      <c r="D5" s="33" t="s">
        <v>87</v>
      </c>
      <c r="E5" s="33" t="s">
        <v>85</v>
      </c>
      <c r="F5" s="33" t="s">
        <v>86</v>
      </c>
      <c r="G5" s="33" t="s">
        <v>96</v>
      </c>
      <c r="H5" s="33" t="s">
        <v>86</v>
      </c>
      <c r="I5" s="41"/>
    </row>
    <row r="6" spans="1:9" s="5" customFormat="1" ht="10.5" customHeight="1">
      <c r="A6" s="20" t="s">
        <v>2</v>
      </c>
      <c r="B6" s="1"/>
      <c r="C6" s="1"/>
      <c r="D6" s="1"/>
      <c r="E6" s="1"/>
      <c r="F6" s="1"/>
      <c r="G6" s="1"/>
      <c r="H6" s="1"/>
      <c r="I6" s="42"/>
    </row>
    <row r="7" spans="1:9" s="5" customFormat="1" ht="10.5" customHeight="1">
      <c r="A7" s="21" t="s">
        <v>3</v>
      </c>
      <c r="B7" s="1"/>
      <c r="C7" s="1"/>
      <c r="D7" s="1"/>
      <c r="E7" s="1"/>
      <c r="F7" s="1"/>
      <c r="G7" s="1"/>
      <c r="H7" s="1"/>
      <c r="I7" s="42"/>
    </row>
    <row r="8" spans="1:9" s="5" customFormat="1" ht="10.5" customHeight="1">
      <c r="A8" s="22" t="s">
        <v>4</v>
      </c>
      <c r="B8" s="2"/>
      <c r="C8" s="2"/>
      <c r="D8" s="2"/>
      <c r="E8" s="4"/>
      <c r="F8" s="4"/>
      <c r="G8" s="2"/>
      <c r="H8" s="1"/>
      <c r="I8" s="42"/>
    </row>
    <row r="9" spans="1:9" s="5" customFormat="1" ht="10.5" customHeight="1">
      <c r="A9" s="22" t="s">
        <v>5</v>
      </c>
      <c r="B9" s="2"/>
      <c r="C9" s="2"/>
      <c r="D9" s="4"/>
      <c r="E9" s="4"/>
      <c r="F9" s="4"/>
      <c r="G9" s="2"/>
      <c r="H9" s="1"/>
      <c r="I9" s="42"/>
    </row>
    <row r="10" spans="1:9" s="5" customFormat="1" ht="10.5" customHeight="1">
      <c r="A10" s="21" t="s">
        <v>6</v>
      </c>
      <c r="B10" s="2"/>
      <c r="C10" s="1"/>
      <c r="D10" s="1"/>
      <c r="E10" s="1"/>
      <c r="F10" s="1"/>
      <c r="G10" s="1"/>
      <c r="H10" s="1"/>
      <c r="I10" s="42"/>
    </row>
    <row r="11" spans="1:9" s="5" customFormat="1" ht="10.5" customHeight="1">
      <c r="A11" s="22" t="s">
        <v>7</v>
      </c>
      <c r="B11" s="2"/>
      <c r="C11" s="2"/>
      <c r="D11" s="2"/>
      <c r="E11" s="4"/>
      <c r="F11" s="4"/>
      <c r="G11" s="2"/>
      <c r="H11" s="1"/>
      <c r="I11" s="42"/>
    </row>
    <row r="12" spans="1:9" s="5" customFormat="1" ht="10.5" customHeight="1">
      <c r="A12" s="22" t="s">
        <v>100</v>
      </c>
      <c r="B12" s="2"/>
      <c r="C12" s="2"/>
      <c r="D12" s="2"/>
      <c r="E12" s="4"/>
      <c r="F12" s="4"/>
      <c r="G12" s="2"/>
      <c r="H12" s="1"/>
      <c r="I12" s="42"/>
    </row>
    <row r="13" spans="1:9" s="5" customFormat="1" ht="10.5" customHeight="1">
      <c r="A13" s="22" t="s">
        <v>8</v>
      </c>
      <c r="B13" s="2"/>
      <c r="C13" s="2"/>
      <c r="D13" s="2"/>
      <c r="E13" s="4"/>
      <c r="F13" s="4"/>
      <c r="G13" s="2"/>
      <c r="H13" s="1"/>
      <c r="I13" s="42"/>
    </row>
    <row r="14" spans="1:9" s="5" customFormat="1" ht="10.5" customHeight="1">
      <c r="A14" s="22" t="s">
        <v>10</v>
      </c>
      <c r="B14" s="2"/>
      <c r="C14" s="2"/>
      <c r="D14" s="2"/>
      <c r="E14" s="4"/>
      <c r="F14" s="4"/>
      <c r="G14" s="2"/>
      <c r="H14" s="1"/>
      <c r="I14" s="42"/>
    </row>
    <row r="15" spans="1:9" s="5" customFormat="1" ht="10.5" customHeight="1">
      <c r="A15" s="22" t="s">
        <v>11</v>
      </c>
      <c r="B15" s="2"/>
      <c r="C15" s="2"/>
      <c r="D15" s="2"/>
      <c r="E15" s="4"/>
      <c r="F15" s="4"/>
      <c r="G15" s="2"/>
      <c r="H15" s="1"/>
      <c r="I15" s="42"/>
    </row>
    <row r="16" spans="1:9" s="5" customFormat="1" ht="10.5" customHeight="1">
      <c r="A16" s="22" t="s">
        <v>12</v>
      </c>
      <c r="B16" s="2"/>
      <c r="C16" s="2"/>
      <c r="D16" s="2"/>
      <c r="E16" s="4"/>
      <c r="F16" s="4"/>
      <c r="G16" s="2"/>
      <c r="H16" s="1"/>
      <c r="I16" s="42"/>
    </row>
    <row r="17" spans="1:9" s="5" customFormat="1" ht="10.5" customHeight="1">
      <c r="A17" s="22" t="s">
        <v>102</v>
      </c>
      <c r="B17" s="2"/>
      <c r="C17" s="2"/>
      <c r="D17" s="2"/>
      <c r="E17" s="4"/>
      <c r="F17" s="4"/>
      <c r="G17" s="2"/>
      <c r="H17" s="1"/>
      <c r="I17" s="42"/>
    </row>
    <row r="18" spans="1:9" s="5" customFormat="1" ht="10.5" customHeight="1">
      <c r="A18" s="21" t="s">
        <v>14</v>
      </c>
      <c r="B18" s="1">
        <f>SUM(B20:B25)</f>
        <v>36356</v>
      </c>
      <c r="C18" s="1">
        <f>SUM(C20:C25)</f>
        <v>16946</v>
      </c>
      <c r="D18" s="1">
        <f>SUM(B18:C18)</f>
        <v>53302</v>
      </c>
      <c r="E18" s="1"/>
      <c r="F18" s="1">
        <f>SUM(E18)</f>
        <v>0</v>
      </c>
      <c r="G18" s="1"/>
      <c r="H18" s="1">
        <f>SUM(D18,F18,G18)</f>
        <v>53302</v>
      </c>
      <c r="I18" s="42"/>
    </row>
    <row r="19" spans="1:9" s="5" customFormat="1" ht="10.5" customHeight="1">
      <c r="A19" s="22" t="s">
        <v>35</v>
      </c>
      <c r="B19" s="2"/>
      <c r="C19" s="2"/>
      <c r="D19" s="2"/>
      <c r="E19" s="4"/>
      <c r="F19" s="4"/>
      <c r="G19" s="2"/>
      <c r="H19" s="1"/>
      <c r="I19" s="42"/>
    </row>
    <row r="20" spans="1:9" s="5" customFormat="1" ht="10.5" customHeight="1">
      <c r="A20" s="23" t="s">
        <v>54</v>
      </c>
      <c r="B20" s="2"/>
      <c r="C20" s="2"/>
      <c r="D20" s="2"/>
      <c r="E20" s="4"/>
      <c r="F20" s="4"/>
      <c r="G20" s="2"/>
      <c r="H20" s="1"/>
      <c r="I20" s="42"/>
    </row>
    <row r="21" spans="1:9" s="5" customFormat="1" ht="10.5" customHeight="1">
      <c r="A21" s="23" t="s">
        <v>110</v>
      </c>
      <c r="B21" s="2">
        <v>774</v>
      </c>
      <c r="C21" s="2">
        <v>-104</v>
      </c>
      <c r="D21" s="1">
        <f>SUM(B21:C21)</f>
        <v>670</v>
      </c>
      <c r="E21" s="4"/>
      <c r="F21" s="1">
        <f>SUM(E21)</f>
        <v>0</v>
      </c>
      <c r="G21" s="2"/>
      <c r="H21" s="1">
        <f>SUM(D21,F21,G21)</f>
        <v>670</v>
      </c>
      <c r="I21" s="42"/>
    </row>
    <row r="22" spans="1:9" s="5" customFormat="1" ht="10.5" customHeight="1">
      <c r="A22" s="23" t="s">
        <v>91</v>
      </c>
      <c r="B22" s="2"/>
      <c r="C22" s="2">
        <v>3010</v>
      </c>
      <c r="D22" s="1">
        <f>SUM(B22:C22)</f>
        <v>3010</v>
      </c>
      <c r="E22" s="4"/>
      <c r="F22" s="1">
        <f>SUM(E22)</f>
        <v>0</v>
      </c>
      <c r="G22" s="2"/>
      <c r="H22" s="1">
        <f>SUM(D22,F22,G22)</f>
        <v>3010</v>
      </c>
      <c r="I22" s="42"/>
    </row>
    <row r="23" spans="1:9" s="5" customFormat="1" ht="10.5" customHeight="1">
      <c r="A23" s="23" t="s">
        <v>38</v>
      </c>
      <c r="B23" s="2">
        <v>18620</v>
      </c>
      <c r="C23" s="2">
        <v>8039</v>
      </c>
      <c r="D23" s="1">
        <f>SUM(B23:C23)</f>
        <v>26659</v>
      </c>
      <c r="E23" s="4"/>
      <c r="F23" s="1">
        <f>SUM(E23)</f>
        <v>0</v>
      </c>
      <c r="G23" s="2"/>
      <c r="H23" s="1">
        <f>SUM(D23,F23,G23)</f>
        <v>26659</v>
      </c>
      <c r="I23" s="42"/>
    </row>
    <row r="24" spans="1:9" s="5" customFormat="1" ht="10.5" customHeight="1">
      <c r="A24" s="23" t="s">
        <v>97</v>
      </c>
      <c r="B24" s="2"/>
      <c r="C24" s="2"/>
      <c r="D24" s="2"/>
      <c r="E24" s="4"/>
      <c r="F24" s="4"/>
      <c r="G24" s="2"/>
      <c r="H24" s="1"/>
      <c r="I24" s="42"/>
    </row>
    <row r="25" spans="1:9" s="5" customFormat="1" ht="10.5" customHeight="1">
      <c r="A25" s="23" t="s">
        <v>37</v>
      </c>
      <c r="B25" s="2">
        <f>SUM(B26:B33)</f>
        <v>16962</v>
      </c>
      <c r="C25" s="2">
        <f>SUM(C26:C33)</f>
        <v>6001</v>
      </c>
      <c r="D25" s="1">
        <f>SUM(B25:C25)</f>
        <v>22963</v>
      </c>
      <c r="E25" s="4"/>
      <c r="F25" s="1">
        <f>SUM(E25)</f>
        <v>0</v>
      </c>
      <c r="G25" s="2"/>
      <c r="H25" s="1">
        <f>SUM(D25,F25,G25)</f>
        <v>22963</v>
      </c>
      <c r="I25" s="43"/>
    </row>
    <row r="26" spans="1:9" s="5" customFormat="1" ht="10.5" customHeight="1">
      <c r="A26" s="24" t="s">
        <v>39</v>
      </c>
      <c r="B26" s="2">
        <v>1839</v>
      </c>
      <c r="C26" s="2">
        <v>526</v>
      </c>
      <c r="D26" s="1">
        <f>SUM(B26:C26)</f>
        <v>2365</v>
      </c>
      <c r="E26" s="4"/>
      <c r="F26" s="1">
        <f>SUM(E26)</f>
        <v>0</v>
      </c>
      <c r="G26" s="2"/>
      <c r="H26" s="1">
        <f>SUM(D26,F26,G26)</f>
        <v>2365</v>
      </c>
      <c r="I26" s="42"/>
    </row>
    <row r="27" spans="1:9" s="5" customFormat="1" ht="10.5" customHeight="1">
      <c r="A27" s="22" t="s">
        <v>69</v>
      </c>
      <c r="B27" s="2"/>
      <c r="C27" s="2"/>
      <c r="D27" s="2"/>
      <c r="E27" s="4"/>
      <c r="F27" s="4"/>
      <c r="G27" s="2"/>
      <c r="H27" s="1"/>
      <c r="I27" s="42"/>
    </row>
    <row r="28" spans="1:9" s="5" customFormat="1" ht="10.5" customHeight="1">
      <c r="A28" s="22" t="s">
        <v>70</v>
      </c>
      <c r="B28" s="2"/>
      <c r="C28" s="2">
        <v>5441</v>
      </c>
      <c r="D28" s="1">
        <f>SUM(B28:C28)</f>
        <v>5441</v>
      </c>
      <c r="E28" s="4"/>
      <c r="F28" s="1">
        <f>SUM(E28)</f>
        <v>0</v>
      </c>
      <c r="G28" s="2"/>
      <c r="H28" s="1">
        <f>SUM(D28,F28,G28)</f>
        <v>5441</v>
      </c>
      <c r="I28" s="42"/>
    </row>
    <row r="29" spans="1:9" s="5" customFormat="1" ht="10.5" customHeight="1">
      <c r="A29" s="22" t="s">
        <v>133</v>
      </c>
      <c r="B29" s="2">
        <v>123</v>
      </c>
      <c r="C29" s="2"/>
      <c r="D29" s="1">
        <f>SUM(B29:C29)</f>
        <v>123</v>
      </c>
      <c r="E29" s="4"/>
      <c r="F29" s="1">
        <f>SUM(E29)</f>
        <v>0</v>
      </c>
      <c r="G29" s="2"/>
      <c r="H29" s="1">
        <f>SUM(D29,F29,G29)</f>
        <v>123</v>
      </c>
      <c r="I29" s="42"/>
    </row>
    <row r="30" spans="1:9" s="5" customFormat="1" ht="10.5" customHeight="1">
      <c r="A30" s="22" t="s">
        <v>90</v>
      </c>
      <c r="B30" s="2"/>
      <c r="C30" s="2">
        <v>34</v>
      </c>
      <c r="D30" s="1">
        <f>SUM(B30:C30)</f>
        <v>34</v>
      </c>
      <c r="E30" s="4"/>
      <c r="F30" s="1">
        <f>SUM(E30)</f>
        <v>0</v>
      </c>
      <c r="G30" s="2"/>
      <c r="H30" s="1">
        <f>SUM(D30,F30,G30)</f>
        <v>34</v>
      </c>
      <c r="I30" s="42"/>
    </row>
    <row r="31" spans="1:9" s="5" customFormat="1" ht="10.5" customHeight="1">
      <c r="A31" s="22" t="s">
        <v>98</v>
      </c>
      <c r="B31" s="2"/>
      <c r="C31" s="2"/>
      <c r="D31" s="2"/>
      <c r="E31" s="4"/>
      <c r="F31" s="4"/>
      <c r="G31" s="2"/>
      <c r="H31" s="1"/>
      <c r="I31" s="42"/>
    </row>
    <row r="32" spans="1:9" s="5" customFormat="1" ht="10.5" customHeight="1">
      <c r="A32" s="44" t="s">
        <v>132</v>
      </c>
      <c r="B32" s="2">
        <v>15000</v>
      </c>
      <c r="C32" s="2"/>
      <c r="D32" s="1">
        <f>SUM(B32:C32)</f>
        <v>15000</v>
      </c>
      <c r="E32" s="4"/>
      <c r="F32" s="1">
        <f>SUM(E32)</f>
        <v>0</v>
      </c>
      <c r="G32" s="2"/>
      <c r="H32" s="1">
        <f>SUM(D32,F32,G32)</f>
        <v>15000</v>
      </c>
      <c r="I32" s="42"/>
    </row>
    <row r="33" spans="1:9" s="5" customFormat="1" ht="10.5" customHeight="1">
      <c r="A33" s="22"/>
      <c r="B33" s="2"/>
      <c r="C33" s="2"/>
      <c r="D33" s="2"/>
      <c r="E33" s="4"/>
      <c r="F33" s="4"/>
      <c r="G33" s="2"/>
      <c r="H33" s="1"/>
      <c r="I33" s="42"/>
    </row>
    <row r="34" spans="1:9" s="5" customFormat="1" ht="10.5" customHeight="1">
      <c r="A34" s="21" t="s">
        <v>15</v>
      </c>
      <c r="B34" s="1">
        <f>SUM(B35:B37)</f>
        <v>145189</v>
      </c>
      <c r="C34" s="1">
        <f>SUM(C35:C37)</f>
        <v>78566</v>
      </c>
      <c r="D34" s="1">
        <f>SUM(B34:C34)</f>
        <v>223755</v>
      </c>
      <c r="E34" s="4"/>
      <c r="F34" s="1">
        <f>SUM(E34)</f>
        <v>0</v>
      </c>
      <c r="G34" s="1"/>
      <c r="H34" s="1">
        <f>SUM(D34,F34,G34)</f>
        <v>223755</v>
      </c>
      <c r="I34" s="42"/>
    </row>
    <row r="35" spans="1:9" s="5" customFormat="1" ht="10.5" customHeight="1">
      <c r="A35" s="22" t="s">
        <v>41</v>
      </c>
      <c r="B35" s="3"/>
      <c r="C35" s="3">
        <v>215</v>
      </c>
      <c r="D35" s="4">
        <f>SUM(B35:C35)</f>
        <v>215</v>
      </c>
      <c r="E35" s="4"/>
      <c r="F35" s="1">
        <f>SUM(E35)</f>
        <v>0</v>
      </c>
      <c r="G35" s="2"/>
      <c r="H35" s="1">
        <f>SUM(D35,F35,G35)</f>
        <v>215</v>
      </c>
      <c r="I35" s="42"/>
    </row>
    <row r="36" spans="1:9" s="5" customFormat="1" ht="10.5" customHeight="1">
      <c r="A36" s="22" t="s">
        <v>111</v>
      </c>
      <c r="B36" s="3">
        <v>145189</v>
      </c>
      <c r="C36" s="3">
        <v>78351</v>
      </c>
      <c r="D36" s="4">
        <f>SUM(B36:C36)</f>
        <v>223540</v>
      </c>
      <c r="E36" s="4"/>
      <c r="F36" s="1">
        <f>SUM(E36)</f>
        <v>0</v>
      </c>
      <c r="G36" s="2"/>
      <c r="H36" s="1">
        <f>SUM(D36,F36,G36)</f>
        <v>223540</v>
      </c>
      <c r="I36" s="42"/>
    </row>
    <row r="37" spans="1:9" s="5" customFormat="1" ht="10.5" customHeight="1">
      <c r="A37" s="22" t="s">
        <v>40</v>
      </c>
      <c r="B37" s="3"/>
      <c r="C37" s="3"/>
      <c r="D37" s="3"/>
      <c r="E37" s="4"/>
      <c r="F37" s="4"/>
      <c r="G37" s="2"/>
      <c r="H37" s="1"/>
      <c r="I37" s="42"/>
    </row>
    <row r="38" spans="1:9" s="5" customFormat="1" ht="10.5" customHeight="1">
      <c r="A38" s="21" t="s">
        <v>104</v>
      </c>
      <c r="B38" s="1"/>
      <c r="C38" s="1"/>
      <c r="D38" s="1"/>
      <c r="E38" s="4"/>
      <c r="F38" s="1"/>
      <c r="G38" s="1"/>
      <c r="H38" s="1"/>
      <c r="I38" s="42"/>
    </row>
    <row r="39" spans="1:9" s="5" customFormat="1" ht="10.5" customHeight="1">
      <c r="A39" s="21" t="s">
        <v>112</v>
      </c>
      <c r="B39" s="1"/>
      <c r="C39" s="1"/>
      <c r="D39" s="1"/>
      <c r="E39" s="4"/>
      <c r="F39" s="1"/>
      <c r="G39" s="1"/>
      <c r="H39" s="1"/>
      <c r="I39" s="42"/>
    </row>
    <row r="40" spans="1:9" s="5" customFormat="1" ht="10.5" customHeight="1">
      <c r="A40" s="26" t="s">
        <v>33</v>
      </c>
      <c r="B40" s="1">
        <v>10857</v>
      </c>
      <c r="C40" s="1">
        <v>175599</v>
      </c>
      <c r="D40" s="1">
        <f>SUM(B40:C40)</f>
        <v>186456</v>
      </c>
      <c r="E40" s="1"/>
      <c r="F40" s="1">
        <f>SUM(E40)</f>
        <v>0</v>
      </c>
      <c r="G40" s="1"/>
      <c r="H40" s="1">
        <f>SUM(D40,F40,G40)</f>
        <v>186456</v>
      </c>
      <c r="I40" s="42"/>
    </row>
    <row r="41" spans="1:9" s="5" customFormat="1" ht="10.5" customHeight="1">
      <c r="A41" s="26" t="s">
        <v>34</v>
      </c>
      <c r="B41" s="2"/>
      <c r="C41" s="2"/>
      <c r="D41" s="2"/>
      <c r="E41" s="4"/>
      <c r="F41" s="4"/>
      <c r="G41" s="1"/>
      <c r="H41" s="1"/>
      <c r="I41" s="42"/>
    </row>
    <row r="42" spans="1:9" s="5" customFormat="1" ht="10.5" customHeight="1">
      <c r="A42" s="27" t="s">
        <v>22</v>
      </c>
      <c r="B42" s="1"/>
      <c r="C42" s="1"/>
      <c r="D42" s="1"/>
      <c r="E42" s="4"/>
      <c r="F42" s="1"/>
      <c r="G42" s="1"/>
      <c r="H42" s="1"/>
      <c r="I42" s="42"/>
    </row>
    <row r="43" spans="1:9" s="5" customFormat="1" ht="10.5" customHeight="1">
      <c r="A43" s="25" t="s">
        <v>120</v>
      </c>
      <c r="B43" s="3"/>
      <c r="C43" s="3"/>
      <c r="D43" s="3"/>
      <c r="E43" s="4"/>
      <c r="F43" s="4"/>
      <c r="G43" s="2"/>
      <c r="H43" s="1"/>
      <c r="I43" s="42"/>
    </row>
    <row r="44" spans="1:9" s="5" customFormat="1" ht="10.5" customHeight="1">
      <c r="A44" s="25" t="s">
        <v>101</v>
      </c>
      <c r="B44" s="3"/>
      <c r="C44" s="3"/>
      <c r="D44" s="3"/>
      <c r="E44" s="4"/>
      <c r="F44" s="4"/>
      <c r="G44" s="2"/>
      <c r="H44" s="1"/>
      <c r="I44" s="42"/>
    </row>
    <row r="45" spans="1:9" s="5" customFormat="1" ht="10.5" customHeight="1">
      <c r="A45" s="44" t="s">
        <v>100</v>
      </c>
      <c r="B45" s="3"/>
      <c r="C45" s="3"/>
      <c r="D45" s="3"/>
      <c r="E45" s="4"/>
      <c r="F45" s="4"/>
      <c r="G45" s="2"/>
      <c r="H45" s="1"/>
      <c r="I45" s="42"/>
    </row>
    <row r="46" spans="1:9" s="5" customFormat="1" ht="10.5" customHeight="1">
      <c r="A46" s="26" t="s">
        <v>103</v>
      </c>
      <c r="B46" s="9"/>
      <c r="C46" s="9"/>
      <c r="D46" s="9"/>
      <c r="E46" s="1"/>
      <c r="F46" s="1"/>
      <c r="G46" s="1"/>
      <c r="H46" s="1"/>
      <c r="I46" s="42"/>
    </row>
    <row r="47" spans="1:9" s="5" customFormat="1" ht="10.5" customHeight="1">
      <c r="A47" s="27" t="s">
        <v>18</v>
      </c>
      <c r="B47" s="1">
        <f>SUM(B6+B18+B34+B38+B39+B40+B41+B42+B46)</f>
        <v>192402</v>
      </c>
      <c r="C47" s="1">
        <f>SUM(C6+C18+C34+C38+C39+C40+C41+C42+C46)</f>
        <v>271111</v>
      </c>
      <c r="D47" s="1">
        <f>SUM(D6+D18+D34+D38+D39+D40+D41+D42+D46)</f>
        <v>463513</v>
      </c>
      <c r="E47" s="1"/>
      <c r="F47" s="1">
        <f>SUM(E47)</f>
        <v>0</v>
      </c>
      <c r="G47" s="1"/>
      <c r="H47" s="1">
        <f aca="true" t="shared" si="0" ref="H47:H52">SUM(D47,F47,G47)</f>
        <v>463513</v>
      </c>
      <c r="I47" s="42"/>
    </row>
    <row r="48" spans="1:9" s="5" customFormat="1" ht="10.5" customHeight="1">
      <c r="A48" s="21" t="s">
        <v>20</v>
      </c>
      <c r="B48" s="1">
        <v>110763</v>
      </c>
      <c r="C48" s="1">
        <v>78474</v>
      </c>
      <c r="D48" s="1">
        <f>SUM(B48:C48)</f>
        <v>189237</v>
      </c>
      <c r="E48" s="4"/>
      <c r="F48" s="1">
        <f>SUM(E48)</f>
        <v>0</v>
      </c>
      <c r="G48" s="1"/>
      <c r="H48" s="1">
        <f t="shared" si="0"/>
        <v>189237</v>
      </c>
      <c r="I48" s="42"/>
    </row>
    <row r="49" spans="1:9" s="5" customFormat="1" ht="10.5" customHeight="1">
      <c r="A49" s="21" t="s">
        <v>21</v>
      </c>
      <c r="B49" s="1">
        <v>15284</v>
      </c>
      <c r="C49" s="1">
        <v>10600</v>
      </c>
      <c r="D49" s="1">
        <f>SUM(B49:C49)</f>
        <v>25884</v>
      </c>
      <c r="E49" s="1"/>
      <c r="F49" s="1">
        <f>SUM(E49)</f>
        <v>0</v>
      </c>
      <c r="G49" s="1"/>
      <c r="H49" s="1">
        <f t="shared" si="0"/>
        <v>25884</v>
      </c>
      <c r="I49" s="42"/>
    </row>
    <row r="50" spans="1:9" s="5" customFormat="1" ht="10.5" customHeight="1">
      <c r="A50" s="21" t="s">
        <v>23</v>
      </c>
      <c r="B50" s="1">
        <v>15211</v>
      </c>
      <c r="C50" s="1">
        <v>23235</v>
      </c>
      <c r="D50" s="1">
        <f>SUM(B50:C50)</f>
        <v>38446</v>
      </c>
      <c r="E50" s="1"/>
      <c r="F50" s="1">
        <f>SUM(E50)</f>
        <v>0</v>
      </c>
      <c r="G50" s="1"/>
      <c r="H50" s="1">
        <f t="shared" si="0"/>
        <v>38446</v>
      </c>
      <c r="I50" s="42"/>
    </row>
    <row r="51" spans="1:9" s="5" customFormat="1" ht="10.5" customHeight="1">
      <c r="A51" s="21" t="s">
        <v>24</v>
      </c>
      <c r="B51" s="1"/>
      <c r="C51" s="1"/>
      <c r="D51" s="1"/>
      <c r="E51" s="4"/>
      <c r="F51" s="1"/>
      <c r="G51" s="1"/>
      <c r="H51" s="1"/>
      <c r="I51" s="42"/>
    </row>
    <row r="52" spans="1:9" s="5" customFormat="1" ht="10.5" customHeight="1">
      <c r="A52" s="28" t="s">
        <v>113</v>
      </c>
      <c r="B52" s="1">
        <f>SUM(B53:B55)</f>
        <v>312</v>
      </c>
      <c r="C52" s="1"/>
      <c r="D52" s="1">
        <f>SUM(B52:C52)</f>
        <v>312</v>
      </c>
      <c r="E52" s="1"/>
      <c r="F52" s="1">
        <f>SUM(E52)</f>
        <v>0</v>
      </c>
      <c r="G52" s="1"/>
      <c r="H52" s="1">
        <f t="shared" si="0"/>
        <v>312</v>
      </c>
      <c r="I52" s="42"/>
    </row>
    <row r="53" spans="1:9" s="5" customFormat="1" ht="10.5" customHeight="1">
      <c r="A53" s="22" t="s">
        <v>32</v>
      </c>
      <c r="B53" s="2"/>
      <c r="C53" s="2"/>
      <c r="D53" s="2"/>
      <c r="E53" s="4"/>
      <c r="F53" s="4"/>
      <c r="G53" s="2"/>
      <c r="H53" s="1"/>
      <c r="I53" s="42"/>
    </row>
    <row r="54" spans="1:9" s="5" customFormat="1" ht="10.5" customHeight="1">
      <c r="A54" s="29" t="s">
        <v>108</v>
      </c>
      <c r="B54" s="3"/>
      <c r="C54" s="3"/>
      <c r="D54" s="3"/>
      <c r="E54" s="4"/>
      <c r="F54" s="4"/>
      <c r="G54" s="2"/>
      <c r="H54" s="1"/>
      <c r="I54" s="42"/>
    </row>
    <row r="55" spans="1:9" s="5" customFormat="1" ht="10.5" customHeight="1">
      <c r="A55" s="29" t="s">
        <v>109</v>
      </c>
      <c r="B55" s="3">
        <v>312</v>
      </c>
      <c r="C55" s="3"/>
      <c r="D55" s="4">
        <f>SUM(B55:C55)</f>
        <v>312</v>
      </c>
      <c r="E55" s="4"/>
      <c r="F55" s="4"/>
      <c r="G55" s="2"/>
      <c r="H55" s="1">
        <f>SUM(D55,F55,G55)</f>
        <v>312</v>
      </c>
      <c r="I55" s="42"/>
    </row>
    <row r="56" spans="1:9" s="5" customFormat="1" ht="10.5" customHeight="1">
      <c r="A56" s="26" t="s">
        <v>107</v>
      </c>
      <c r="B56" s="1"/>
      <c r="C56" s="1"/>
      <c r="D56" s="1"/>
      <c r="E56" s="1"/>
      <c r="F56" s="1"/>
      <c r="G56" s="1"/>
      <c r="H56" s="1"/>
      <c r="I56" s="42"/>
    </row>
    <row r="57" spans="1:9" s="5" customFormat="1" ht="10.5" customHeight="1">
      <c r="A57" s="26" t="s">
        <v>73</v>
      </c>
      <c r="B57" s="1"/>
      <c r="C57" s="1"/>
      <c r="D57" s="1"/>
      <c r="E57" s="4"/>
      <c r="F57" s="1"/>
      <c r="G57" s="1"/>
      <c r="H57" s="1"/>
      <c r="I57" s="42"/>
    </row>
    <row r="58" spans="1:9" s="5" customFormat="1" ht="10.5" customHeight="1">
      <c r="A58" s="29" t="s">
        <v>74</v>
      </c>
      <c r="B58" s="3"/>
      <c r="C58" s="3"/>
      <c r="D58" s="3"/>
      <c r="E58" s="4"/>
      <c r="F58" s="4"/>
      <c r="G58" s="2"/>
      <c r="H58" s="1"/>
      <c r="I58" s="42"/>
    </row>
    <row r="59" spans="1:9" s="5" customFormat="1" ht="10.5" customHeight="1">
      <c r="A59" s="29" t="s">
        <v>75</v>
      </c>
      <c r="B59" s="3"/>
      <c r="C59" s="3"/>
      <c r="D59" s="3"/>
      <c r="E59" s="4"/>
      <c r="F59" s="4"/>
      <c r="G59" s="2"/>
      <c r="H59" s="1"/>
      <c r="I59" s="42"/>
    </row>
    <row r="60" spans="1:10" s="5" customFormat="1" ht="10.5" customHeight="1">
      <c r="A60" s="29" t="s">
        <v>105</v>
      </c>
      <c r="B60" s="3"/>
      <c r="C60" s="3"/>
      <c r="D60" s="3"/>
      <c r="E60" s="4"/>
      <c r="F60" s="4"/>
      <c r="G60" s="2"/>
      <c r="H60" s="1"/>
      <c r="I60" s="42"/>
      <c r="J60" s="47"/>
    </row>
    <row r="61" spans="1:9" s="5" customFormat="1" ht="10.5" customHeight="1">
      <c r="A61" s="29" t="s">
        <v>106</v>
      </c>
      <c r="B61" s="3"/>
      <c r="C61" s="3"/>
      <c r="D61" s="3"/>
      <c r="E61" s="4"/>
      <c r="F61" s="4"/>
      <c r="G61" s="2"/>
      <c r="H61" s="1"/>
      <c r="I61" s="42"/>
    </row>
    <row r="62" spans="1:9" s="5" customFormat="1" ht="10.5" customHeight="1">
      <c r="A62" s="21" t="s">
        <v>28</v>
      </c>
      <c r="B62" s="1">
        <v>123</v>
      </c>
      <c r="C62" s="1">
        <v>162988</v>
      </c>
      <c r="D62" s="1">
        <f>SUM(B62:C62)</f>
        <v>163111</v>
      </c>
      <c r="E62" s="1"/>
      <c r="F62" s="1"/>
      <c r="G62" s="1"/>
      <c r="H62" s="1">
        <f>SUM(D62,F62,G62)</f>
        <v>163111</v>
      </c>
      <c r="I62" s="42"/>
    </row>
    <row r="63" spans="1:9" s="5" customFormat="1" ht="10.5" customHeight="1">
      <c r="A63" s="27" t="s">
        <v>30</v>
      </c>
      <c r="B63" s="1">
        <v>20942</v>
      </c>
      <c r="C63" s="1">
        <v>-4186</v>
      </c>
      <c r="D63" s="1">
        <f>SUM(B63:C63)</f>
        <v>16756</v>
      </c>
      <c r="E63" s="1"/>
      <c r="F63" s="1"/>
      <c r="G63" s="1"/>
      <c r="H63" s="1">
        <f>SUM(D63,F63,G63)</f>
        <v>16756</v>
      </c>
      <c r="I63" s="42"/>
    </row>
    <row r="64" spans="1:9" s="5" customFormat="1" ht="10.5" customHeight="1">
      <c r="A64" s="21" t="s">
        <v>26</v>
      </c>
      <c r="B64" s="1">
        <f>SUM(B65:B70)</f>
        <v>4286</v>
      </c>
      <c r="C64" s="1"/>
      <c r="D64" s="1">
        <f>SUM(B64:C64)</f>
        <v>4286</v>
      </c>
      <c r="E64" s="1"/>
      <c r="F64" s="1"/>
      <c r="G64" s="1"/>
      <c r="H64" s="1">
        <f>SUM(D64,F64,G64)</f>
        <v>4286</v>
      </c>
      <c r="I64" s="42"/>
    </row>
    <row r="65" spans="1:9" s="5" customFormat="1" ht="10.5" customHeight="1">
      <c r="A65" s="29" t="s">
        <v>72</v>
      </c>
      <c r="B65" s="3">
        <v>4286</v>
      </c>
      <c r="C65" s="3"/>
      <c r="D65" s="4">
        <f>SUM(B65:C65)</f>
        <v>4286</v>
      </c>
      <c r="E65" s="3"/>
      <c r="F65" s="3"/>
      <c r="G65" s="2"/>
      <c r="H65" s="1">
        <f>SUM(D65,F65,G65)</f>
        <v>4286</v>
      </c>
      <c r="I65" s="42"/>
    </row>
    <row r="66" spans="1:9" s="5" customFormat="1" ht="10.5" customHeight="1">
      <c r="A66" s="29"/>
      <c r="B66" s="3"/>
      <c r="C66" s="3"/>
      <c r="D66" s="3"/>
      <c r="E66" s="3"/>
      <c r="F66" s="3"/>
      <c r="G66" s="2"/>
      <c r="H66" s="1"/>
      <c r="I66" s="42"/>
    </row>
    <row r="67" spans="1:9" s="5" customFormat="1" ht="10.5" customHeight="1">
      <c r="A67" s="29"/>
      <c r="B67" s="3"/>
      <c r="C67" s="3"/>
      <c r="D67" s="3"/>
      <c r="E67" s="3"/>
      <c r="F67" s="3"/>
      <c r="G67" s="2"/>
      <c r="H67" s="1"/>
      <c r="I67" s="42"/>
    </row>
    <row r="68" spans="1:9" s="5" customFormat="1" ht="10.5" customHeight="1">
      <c r="A68" s="29"/>
      <c r="B68" s="3"/>
      <c r="C68" s="3"/>
      <c r="D68" s="3"/>
      <c r="E68" s="3"/>
      <c r="F68" s="3"/>
      <c r="G68" s="2"/>
      <c r="H68" s="1"/>
      <c r="I68" s="42"/>
    </row>
    <row r="69" spans="1:9" s="5" customFormat="1" ht="10.5" customHeight="1">
      <c r="A69" s="29"/>
      <c r="B69" s="3"/>
      <c r="C69" s="3"/>
      <c r="D69" s="3"/>
      <c r="E69" s="3"/>
      <c r="F69" s="3"/>
      <c r="G69" s="2"/>
      <c r="H69" s="1"/>
      <c r="I69" s="42"/>
    </row>
    <row r="70" spans="1:9" s="5" customFormat="1" ht="10.5" customHeight="1">
      <c r="A70" s="29"/>
      <c r="B70" s="3"/>
      <c r="C70" s="3"/>
      <c r="D70" s="3"/>
      <c r="E70" s="3"/>
      <c r="F70" s="3"/>
      <c r="G70" s="2"/>
      <c r="H70" s="1"/>
      <c r="I70" s="42"/>
    </row>
    <row r="71" spans="1:9" s="5" customFormat="1" ht="10.5" customHeight="1">
      <c r="A71" s="21" t="s">
        <v>27</v>
      </c>
      <c r="B71" s="1">
        <f>SUM(B72:B75)</f>
        <v>25481</v>
      </c>
      <c r="C71" s="1"/>
      <c r="D71" s="1">
        <f>SUM(B71:C71)</f>
        <v>25481</v>
      </c>
      <c r="E71" s="1"/>
      <c r="F71" s="1"/>
      <c r="G71" s="1"/>
      <c r="H71" s="1">
        <f>SUM(D71,F71,G71)</f>
        <v>25481</v>
      </c>
      <c r="I71" s="42"/>
    </row>
    <row r="72" spans="1:9" s="5" customFormat="1" ht="10.5" customHeight="1">
      <c r="A72" s="22" t="s">
        <v>134</v>
      </c>
      <c r="B72" s="3">
        <v>24814</v>
      </c>
      <c r="C72" s="3"/>
      <c r="D72" s="4">
        <f>SUM(B72:C72)</f>
        <v>24814</v>
      </c>
      <c r="E72" s="4"/>
      <c r="F72" s="4"/>
      <c r="G72" s="2"/>
      <c r="H72" s="1">
        <f>SUM(D72,F72,G72)</f>
        <v>24814</v>
      </c>
      <c r="I72" s="42"/>
    </row>
    <row r="73" spans="1:9" s="5" customFormat="1" ht="10.5" customHeight="1">
      <c r="A73" s="22" t="s">
        <v>135</v>
      </c>
      <c r="B73" s="3">
        <v>667</v>
      </c>
      <c r="C73" s="3"/>
      <c r="D73" s="4">
        <f>SUM(B73:C73)</f>
        <v>667</v>
      </c>
      <c r="E73" s="4"/>
      <c r="F73" s="4"/>
      <c r="G73" s="2"/>
      <c r="H73" s="1">
        <f>SUM(D73,F73,G73)</f>
        <v>667</v>
      </c>
      <c r="I73" s="42"/>
    </row>
    <row r="74" spans="1:9" s="5" customFormat="1" ht="10.5" customHeight="1">
      <c r="A74" s="22"/>
      <c r="B74" s="3"/>
      <c r="C74" s="3"/>
      <c r="D74" s="3"/>
      <c r="E74" s="3"/>
      <c r="F74" s="3"/>
      <c r="G74" s="2"/>
      <c r="H74" s="1"/>
      <c r="I74" s="42"/>
    </row>
    <row r="75" spans="1:9" s="5" customFormat="1" ht="10.5" customHeight="1">
      <c r="A75" s="22"/>
      <c r="B75" s="3"/>
      <c r="C75" s="3"/>
      <c r="D75" s="3"/>
      <c r="E75" s="3"/>
      <c r="F75" s="3"/>
      <c r="G75" s="2"/>
      <c r="H75" s="1"/>
      <c r="I75" s="42"/>
    </row>
    <row r="76" spans="1:9" s="5" customFormat="1" ht="10.5" customHeight="1">
      <c r="A76" s="27" t="s">
        <v>29</v>
      </c>
      <c r="B76" s="1">
        <f>SUM(B48:B52,B56+B57+B62+B63+B64+B71)</f>
        <v>192402</v>
      </c>
      <c r="C76" s="1">
        <f>SUM(C48:C52,C56+C57+C62+C63+C64+C71)</f>
        <v>271111</v>
      </c>
      <c r="D76" s="1">
        <f>SUM(B76:C76)</f>
        <v>463513</v>
      </c>
      <c r="E76" s="1"/>
      <c r="F76" s="1"/>
      <c r="G76" s="1"/>
      <c r="H76" s="1">
        <f>SUM(D76,F76,G76)</f>
        <v>463513</v>
      </c>
      <c r="I76" s="42"/>
    </row>
    <row r="77" spans="7:9" ht="11.25" customHeight="1">
      <c r="G77" s="31"/>
      <c r="H77" s="31"/>
      <c r="I77" s="31"/>
    </row>
    <row r="78" spans="7:9" ht="11.25" customHeight="1">
      <c r="G78" s="31"/>
      <c r="H78" s="31"/>
      <c r="I78" s="31"/>
    </row>
    <row r="79" spans="7:9" ht="11.25" customHeight="1">
      <c r="G79" s="31"/>
      <c r="H79" s="31"/>
      <c r="I79" s="31"/>
    </row>
    <row r="80" spans="7:9" ht="11.25" customHeight="1">
      <c r="G80" s="31"/>
      <c r="H80" s="31"/>
      <c r="I80" s="31"/>
    </row>
    <row r="81" spans="7:9" ht="12.75">
      <c r="G81" s="31"/>
      <c r="H81" s="31"/>
      <c r="I81" s="31"/>
    </row>
    <row r="82" spans="7:9" ht="12.75">
      <c r="G82" s="31"/>
      <c r="H82" s="31"/>
      <c r="I82" s="31"/>
    </row>
    <row r="83" spans="7:9" ht="12.75">
      <c r="G83" s="31"/>
      <c r="H83" s="31"/>
      <c r="I83" s="31"/>
    </row>
    <row r="84" spans="7:9" ht="12.75">
      <c r="G84" s="31"/>
      <c r="H84" s="31"/>
      <c r="I84" s="31"/>
    </row>
    <row r="85" spans="7:9" ht="12.75">
      <c r="G85" s="31"/>
      <c r="H85" s="31"/>
      <c r="I85" s="31"/>
    </row>
  </sheetData>
  <mergeCells count="3">
    <mergeCell ref="A1:H1"/>
    <mergeCell ref="A2:H2"/>
    <mergeCell ref="B3:H3"/>
  </mergeCells>
  <printOptions/>
  <pageMargins left="1.1811023622047245" right="0.7874015748031497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K54"/>
  <sheetViews>
    <sheetView workbookViewId="0" topLeftCell="A1">
      <selection activeCell="F46" sqref="F46"/>
    </sheetView>
  </sheetViews>
  <sheetFormatPr defaultColWidth="9.140625" defaultRowHeight="12.75"/>
  <cols>
    <col min="1" max="1" width="30.57421875" style="0" bestFit="1" customWidth="1"/>
    <col min="2" max="2" width="5.8515625" style="0" bestFit="1" customWidth="1"/>
    <col min="3" max="3" width="6.00390625" style="0" bestFit="1" customWidth="1"/>
    <col min="5" max="5" width="6.421875" style="0" bestFit="1" customWidth="1"/>
    <col min="6" max="6" width="10.421875" style="0" bestFit="1" customWidth="1"/>
    <col min="7" max="7" width="5.8515625" style="0" bestFit="1" customWidth="1"/>
    <col min="8" max="8" width="9.421875" style="0" customWidth="1"/>
  </cols>
  <sheetData>
    <row r="1" spans="1:8" ht="12.75">
      <c r="A1" s="66" t="s">
        <v>78</v>
      </c>
      <c r="B1" s="66"/>
      <c r="C1" s="66"/>
      <c r="D1" s="66"/>
      <c r="E1" s="66"/>
      <c r="F1" s="66"/>
      <c r="G1" s="66"/>
      <c r="H1" s="66"/>
    </row>
    <row r="2" spans="1:8" s="30" customFormat="1" ht="12">
      <c r="A2" s="64" t="s">
        <v>67</v>
      </c>
      <c r="B2" s="64"/>
      <c r="C2" s="64"/>
      <c r="D2" s="64"/>
      <c r="E2" s="64"/>
      <c r="F2" s="64"/>
      <c r="G2" s="64"/>
      <c r="H2" s="64"/>
    </row>
    <row r="3" spans="1:8" ht="12.75">
      <c r="A3" s="40"/>
      <c r="B3" s="40"/>
      <c r="C3" s="40"/>
      <c r="D3" s="40"/>
      <c r="E3" s="40"/>
      <c r="F3" s="40"/>
      <c r="G3" s="40"/>
      <c r="H3" s="40"/>
    </row>
    <row r="4" spans="1:11" ht="12.75">
      <c r="A4" s="6"/>
      <c r="B4" s="71" t="s">
        <v>59</v>
      </c>
      <c r="C4" s="71"/>
      <c r="D4" s="71"/>
      <c r="E4" s="71"/>
      <c r="F4" s="71"/>
      <c r="G4" s="71"/>
      <c r="H4" s="71"/>
      <c r="J4" s="48"/>
      <c r="K4" s="48"/>
    </row>
    <row r="5" spans="1:11" ht="27" customHeight="1">
      <c r="A5" s="6"/>
      <c r="B5" s="59" t="s">
        <v>127</v>
      </c>
      <c r="C5" s="33" t="s">
        <v>126</v>
      </c>
      <c r="D5" s="60" t="s">
        <v>136</v>
      </c>
      <c r="E5" s="36" t="s">
        <v>82</v>
      </c>
      <c r="F5" s="36" t="s">
        <v>83</v>
      </c>
      <c r="G5" s="38" t="s">
        <v>95</v>
      </c>
      <c r="H5" s="61" t="s">
        <v>137</v>
      </c>
      <c r="J5" s="48"/>
      <c r="K5" s="48"/>
    </row>
    <row r="6" spans="1:11" ht="12.75">
      <c r="A6" s="8" t="s">
        <v>43</v>
      </c>
      <c r="B6" s="9"/>
      <c r="C6" s="9"/>
      <c r="D6" s="1"/>
      <c r="E6" s="1"/>
      <c r="F6" s="1"/>
      <c r="G6" s="2"/>
      <c r="H6" s="1"/>
      <c r="J6" s="48"/>
      <c r="K6" s="48"/>
    </row>
    <row r="7" spans="1:11" ht="12.75">
      <c r="A7" s="10" t="s">
        <v>7</v>
      </c>
      <c r="B7" s="3"/>
      <c r="C7" s="3"/>
      <c r="D7" s="1"/>
      <c r="E7" s="1"/>
      <c r="F7" s="1"/>
      <c r="G7" s="2"/>
      <c r="H7" s="1"/>
      <c r="J7" s="48"/>
      <c r="K7" s="48"/>
    </row>
    <row r="8" spans="1:11" ht="12.75">
      <c r="A8" s="10" t="s">
        <v>44</v>
      </c>
      <c r="B8" s="3"/>
      <c r="C8" s="3"/>
      <c r="D8" s="1"/>
      <c r="E8" s="1"/>
      <c r="F8" s="1"/>
      <c r="G8" s="2"/>
      <c r="H8" s="1"/>
      <c r="J8" s="48"/>
      <c r="K8" s="48"/>
    </row>
    <row r="9" spans="1:11" ht="12.75">
      <c r="A9" s="10" t="s">
        <v>9</v>
      </c>
      <c r="B9" s="3"/>
      <c r="C9" s="3"/>
      <c r="D9" s="1"/>
      <c r="E9" s="1"/>
      <c r="F9" s="1"/>
      <c r="G9" s="2"/>
      <c r="H9" s="1"/>
      <c r="J9" s="48"/>
      <c r="K9" s="48"/>
    </row>
    <row r="10" spans="1:11" ht="12.75">
      <c r="A10" s="10" t="s">
        <v>51</v>
      </c>
      <c r="B10" s="3"/>
      <c r="C10" s="3"/>
      <c r="D10" s="1"/>
      <c r="E10" s="1"/>
      <c r="F10" s="1"/>
      <c r="G10" s="2"/>
      <c r="H10" s="1"/>
      <c r="J10" s="48"/>
      <c r="K10" s="48"/>
    </row>
    <row r="11" spans="1:11" ht="12.75">
      <c r="A11" s="10" t="s">
        <v>11</v>
      </c>
      <c r="B11" s="3"/>
      <c r="C11" s="3"/>
      <c r="D11" s="1"/>
      <c r="E11" s="1"/>
      <c r="F11" s="1"/>
      <c r="G11" s="2"/>
      <c r="H11" s="1"/>
      <c r="J11" s="48"/>
      <c r="K11" s="48"/>
    </row>
    <row r="12" spans="1:11" ht="12.75">
      <c r="A12" s="10" t="s">
        <v>12</v>
      </c>
      <c r="B12" s="3"/>
      <c r="C12" s="3"/>
      <c r="D12" s="1"/>
      <c r="E12" s="1"/>
      <c r="F12" s="1"/>
      <c r="G12" s="2"/>
      <c r="H12" s="1"/>
      <c r="J12" s="48"/>
      <c r="K12" s="48"/>
    </row>
    <row r="13" spans="1:11" ht="12.75">
      <c r="A13" s="10" t="s">
        <v>13</v>
      </c>
      <c r="B13" s="3"/>
      <c r="C13" s="3"/>
      <c r="D13" s="1"/>
      <c r="E13" s="1"/>
      <c r="F13" s="1"/>
      <c r="G13" s="2"/>
      <c r="H13" s="1"/>
      <c r="J13" s="48"/>
      <c r="K13" s="48"/>
    </row>
    <row r="14" spans="1:11" ht="12.75">
      <c r="A14" s="8" t="s">
        <v>31</v>
      </c>
      <c r="B14" s="9">
        <v>389</v>
      </c>
      <c r="C14" s="9">
        <v>-3825</v>
      </c>
      <c r="D14" s="1">
        <f>SUM(B14:C14)</f>
        <v>-3436</v>
      </c>
      <c r="E14" s="1"/>
      <c r="F14" s="1"/>
      <c r="G14" s="1"/>
      <c r="H14" s="1">
        <f>SUM(D14,F14:G14)</f>
        <v>-3436</v>
      </c>
      <c r="J14" s="48"/>
      <c r="K14" s="48"/>
    </row>
    <row r="15" spans="1:11" ht="12.75">
      <c r="A15" s="8" t="s">
        <v>15</v>
      </c>
      <c r="B15" s="11"/>
      <c r="C15" s="11"/>
      <c r="D15" s="1">
        <f>SUM(B15:C15)</f>
        <v>0</v>
      </c>
      <c r="E15" s="7"/>
      <c r="F15" s="7"/>
      <c r="G15" s="2"/>
      <c r="H15" s="1">
        <f>SUM(D15,F15:G15)</f>
        <v>0</v>
      </c>
      <c r="J15" s="48"/>
      <c r="K15" s="48"/>
    </row>
    <row r="16" spans="1:11" ht="12.75">
      <c r="A16" s="12" t="s">
        <v>119</v>
      </c>
      <c r="B16" s="7"/>
      <c r="C16" s="7"/>
      <c r="D16" s="7"/>
      <c r="E16" s="7"/>
      <c r="F16" s="7"/>
      <c r="G16" s="1"/>
      <c r="H16" s="1"/>
      <c r="J16" s="48"/>
      <c r="K16" s="48"/>
    </row>
    <row r="17" spans="1:11" ht="12.75">
      <c r="A17" s="12" t="s">
        <v>33</v>
      </c>
      <c r="B17" s="1"/>
      <c r="C17" s="1">
        <v>3901</v>
      </c>
      <c r="D17" s="1">
        <f>SUM(B17:C17)</f>
        <v>3901</v>
      </c>
      <c r="E17" s="1"/>
      <c r="F17" s="1"/>
      <c r="G17" s="2"/>
      <c r="H17" s="1">
        <f>SUM(D17,F17:G17)</f>
        <v>3901</v>
      </c>
      <c r="J17" s="48"/>
      <c r="K17" s="48"/>
    </row>
    <row r="18" spans="1:11" ht="12.75">
      <c r="A18" s="12" t="s">
        <v>18</v>
      </c>
      <c r="B18" s="1">
        <f>SUM(B6,B14:B17)</f>
        <v>389</v>
      </c>
      <c r="C18" s="1">
        <f>SUM(C6,C14:C17)</f>
        <v>76</v>
      </c>
      <c r="D18" s="1">
        <f>SUM(D6,D14:D17)</f>
        <v>465</v>
      </c>
      <c r="E18" s="1"/>
      <c r="F18" s="1"/>
      <c r="G18" s="1"/>
      <c r="H18" s="1">
        <f>SUM(H6,H14:H17)</f>
        <v>465</v>
      </c>
      <c r="J18" s="48"/>
      <c r="K18" s="48"/>
    </row>
    <row r="19" spans="1:11" ht="12.75">
      <c r="A19" s="12"/>
      <c r="B19" s="1"/>
      <c r="C19" s="1"/>
      <c r="D19" s="1"/>
      <c r="E19" s="1"/>
      <c r="F19" s="1"/>
      <c r="G19" s="2"/>
      <c r="H19" s="1"/>
      <c r="J19" s="48"/>
      <c r="K19" s="48"/>
    </row>
    <row r="20" spans="1:11" ht="12.75">
      <c r="A20" s="12" t="s">
        <v>19</v>
      </c>
      <c r="B20" s="1"/>
      <c r="C20" s="1"/>
      <c r="D20" s="1"/>
      <c r="E20" s="1"/>
      <c r="F20" s="1"/>
      <c r="G20" s="2"/>
      <c r="H20" s="1"/>
      <c r="J20" s="48"/>
      <c r="K20" s="48"/>
    </row>
    <row r="21" spans="1:11" ht="12.75">
      <c r="A21" s="8" t="s">
        <v>45</v>
      </c>
      <c r="B21" s="9">
        <v>306</v>
      </c>
      <c r="C21" s="9">
        <v>60</v>
      </c>
      <c r="D21" s="1">
        <f>SUM(B21:C21)</f>
        <v>366</v>
      </c>
      <c r="E21" s="1"/>
      <c r="F21" s="1"/>
      <c r="G21" s="2"/>
      <c r="H21" s="1">
        <f>SUM(D21,F21:G21)</f>
        <v>366</v>
      </c>
      <c r="J21" s="48"/>
      <c r="K21" s="48"/>
    </row>
    <row r="22" spans="1:11" ht="12.75">
      <c r="A22" s="8" t="s">
        <v>46</v>
      </c>
      <c r="B22" s="9">
        <v>433</v>
      </c>
      <c r="C22" s="9">
        <v>16</v>
      </c>
      <c r="D22" s="1">
        <f>SUM(B22:C22)</f>
        <v>449</v>
      </c>
      <c r="E22" s="1"/>
      <c r="F22" s="1"/>
      <c r="G22" s="2"/>
      <c r="H22" s="1">
        <f>SUM(D22,F22:G22)</f>
        <v>449</v>
      </c>
      <c r="J22" s="48"/>
      <c r="K22" s="48"/>
    </row>
    <row r="23" spans="1:11" ht="12.75">
      <c r="A23" s="8" t="s">
        <v>23</v>
      </c>
      <c r="B23" s="9">
        <v>-350</v>
      </c>
      <c r="C23" s="9"/>
      <c r="D23" s="1">
        <f>SUM(B23:C23)</f>
        <v>-350</v>
      </c>
      <c r="E23" s="1"/>
      <c r="F23" s="1"/>
      <c r="G23" s="2"/>
      <c r="H23" s="1">
        <f>SUM(D23,F23:G23)</f>
        <v>-350</v>
      </c>
      <c r="J23" s="48"/>
      <c r="K23" s="48"/>
    </row>
    <row r="24" spans="1:11" ht="12.75">
      <c r="A24" s="8" t="s">
        <v>25</v>
      </c>
      <c r="B24" s="9">
        <f>SUM(B25)</f>
        <v>0</v>
      </c>
      <c r="C24" s="9"/>
      <c r="D24" s="1">
        <f>SUM(B24:C24)</f>
        <v>0</v>
      </c>
      <c r="E24" s="1"/>
      <c r="F24" s="1"/>
      <c r="G24" s="2"/>
      <c r="H24" s="1"/>
      <c r="J24" s="48"/>
      <c r="K24" s="48"/>
    </row>
    <row r="25" spans="1:11" ht="12.75">
      <c r="A25" s="10" t="s">
        <v>61</v>
      </c>
      <c r="B25" s="3"/>
      <c r="C25" s="3"/>
      <c r="D25" s="9"/>
      <c r="E25" s="9"/>
      <c r="F25" s="9"/>
      <c r="G25" s="3"/>
      <c r="H25" s="9"/>
      <c r="J25" s="48"/>
      <c r="K25" s="48"/>
    </row>
    <row r="26" spans="1:11" ht="12.75">
      <c r="A26" s="12" t="s">
        <v>29</v>
      </c>
      <c r="B26" s="1">
        <f>SUM(B21:B23,B24)</f>
        <v>389</v>
      </c>
      <c r="C26" s="1">
        <f>SUM(C21:C23,C24)</f>
        <v>76</v>
      </c>
      <c r="D26" s="1">
        <f>SUM(D21:D23,D24)</f>
        <v>465</v>
      </c>
      <c r="E26" s="1"/>
      <c r="F26" s="1"/>
      <c r="G26" s="1"/>
      <c r="H26" s="1">
        <f>SUM(H21:H23,H24)</f>
        <v>465</v>
      </c>
      <c r="J26" s="48"/>
      <c r="K26" s="48"/>
    </row>
    <row r="27" spans="10:11" ht="12.75">
      <c r="J27" s="48"/>
      <c r="K27" s="48"/>
    </row>
    <row r="28" spans="1:8" ht="12.75">
      <c r="A28" s="66" t="s">
        <v>79</v>
      </c>
      <c r="B28" s="66"/>
      <c r="C28" s="66"/>
      <c r="D28" s="66"/>
      <c r="E28" s="66"/>
      <c r="F28" s="66"/>
      <c r="G28" s="66"/>
      <c r="H28" s="66"/>
    </row>
    <row r="29" spans="1:8" ht="12.75">
      <c r="A29" s="67" t="s">
        <v>68</v>
      </c>
      <c r="B29" s="67"/>
      <c r="C29" s="67"/>
      <c r="D29" s="67"/>
      <c r="E29" s="67"/>
      <c r="F29" s="67"/>
      <c r="G29" s="67"/>
      <c r="H29" s="67"/>
    </row>
    <row r="32" spans="1:8" ht="12.75">
      <c r="A32" s="6"/>
      <c r="B32" s="71" t="s">
        <v>59</v>
      </c>
      <c r="C32" s="71"/>
      <c r="D32" s="71"/>
      <c r="E32" s="71"/>
      <c r="F32" s="71"/>
      <c r="G32" s="71"/>
      <c r="H32" s="71"/>
    </row>
    <row r="33" spans="1:8" ht="24">
      <c r="A33" s="6"/>
      <c r="B33" s="59" t="s">
        <v>127</v>
      </c>
      <c r="C33" s="33" t="s">
        <v>126</v>
      </c>
      <c r="D33" s="60" t="s">
        <v>136</v>
      </c>
      <c r="E33" s="36" t="s">
        <v>82</v>
      </c>
      <c r="F33" s="36" t="s">
        <v>83</v>
      </c>
      <c r="G33" s="38" t="s">
        <v>95</v>
      </c>
      <c r="H33" s="61" t="s">
        <v>137</v>
      </c>
    </row>
    <row r="34" spans="1:8" ht="12.75">
      <c r="A34" s="8" t="s">
        <v>43</v>
      </c>
      <c r="B34" s="9"/>
      <c r="C34" s="9"/>
      <c r="D34" s="1"/>
      <c r="E34" s="1"/>
      <c r="F34" s="1"/>
      <c r="G34" s="2"/>
      <c r="H34" s="1"/>
    </row>
    <row r="35" spans="1:8" ht="12.75">
      <c r="A35" s="10" t="s">
        <v>7</v>
      </c>
      <c r="B35" s="3"/>
      <c r="C35" s="3"/>
      <c r="D35" s="1"/>
      <c r="E35" s="1"/>
      <c r="F35" s="1"/>
      <c r="G35" s="2"/>
      <c r="H35" s="1"/>
    </row>
    <row r="36" spans="1:8" ht="12.75">
      <c r="A36" s="10" t="s">
        <v>44</v>
      </c>
      <c r="B36" s="3"/>
      <c r="C36" s="3"/>
      <c r="D36" s="1"/>
      <c r="E36" s="1"/>
      <c r="F36" s="1"/>
      <c r="G36" s="2"/>
      <c r="H36" s="1"/>
    </row>
    <row r="37" spans="1:8" ht="12.75">
      <c r="A37" s="10" t="s">
        <v>9</v>
      </c>
      <c r="B37" s="3"/>
      <c r="C37" s="3"/>
      <c r="D37" s="1"/>
      <c r="E37" s="1"/>
      <c r="F37" s="1"/>
      <c r="G37" s="2"/>
      <c r="H37" s="1"/>
    </row>
    <row r="38" spans="1:8" ht="12.75">
      <c r="A38" s="10" t="s">
        <v>51</v>
      </c>
      <c r="B38" s="3"/>
      <c r="C38" s="3"/>
      <c r="D38" s="1"/>
      <c r="E38" s="1"/>
      <c r="F38" s="1"/>
      <c r="G38" s="2"/>
      <c r="H38" s="1"/>
    </row>
    <row r="39" spans="1:8" ht="12.75">
      <c r="A39" s="10" t="s">
        <v>11</v>
      </c>
      <c r="B39" s="3"/>
      <c r="C39" s="3"/>
      <c r="D39" s="1"/>
      <c r="E39" s="1"/>
      <c r="F39" s="1"/>
      <c r="G39" s="2"/>
      <c r="H39" s="1"/>
    </row>
    <row r="40" spans="1:8" ht="12.75">
      <c r="A40" s="10" t="s">
        <v>12</v>
      </c>
      <c r="B40" s="3"/>
      <c r="C40" s="3"/>
      <c r="D40" s="1"/>
      <c r="E40" s="1"/>
      <c r="F40" s="1"/>
      <c r="G40" s="2"/>
      <c r="H40" s="1"/>
    </row>
    <row r="41" spans="1:8" ht="12.75">
      <c r="A41" s="10" t="s">
        <v>13</v>
      </c>
      <c r="B41" s="3"/>
      <c r="C41" s="3"/>
      <c r="D41" s="1"/>
      <c r="E41" s="1"/>
      <c r="F41" s="1"/>
      <c r="G41" s="2"/>
      <c r="H41" s="1"/>
    </row>
    <row r="42" spans="1:8" ht="12.75">
      <c r="A42" s="8" t="s">
        <v>31</v>
      </c>
      <c r="B42" s="9">
        <v>1037</v>
      </c>
      <c r="C42" s="9">
        <v>-2501</v>
      </c>
      <c r="D42" s="1">
        <f>SUM(B42:C42)</f>
        <v>-1464</v>
      </c>
      <c r="E42" s="1"/>
      <c r="F42" s="1"/>
      <c r="G42" s="1"/>
      <c r="H42" s="1">
        <f>SUM(D42,F42:G42)</f>
        <v>-1464</v>
      </c>
    </row>
    <row r="43" spans="1:8" ht="12.75">
      <c r="A43" s="8" t="s">
        <v>15</v>
      </c>
      <c r="B43" s="11"/>
      <c r="C43" s="11"/>
      <c r="D43" s="1">
        <f>SUM(B43:C43)</f>
        <v>0</v>
      </c>
      <c r="E43" s="7"/>
      <c r="F43" s="7"/>
      <c r="G43" s="2"/>
      <c r="H43" s="1">
        <f>SUM(D43,F43:G43)</f>
        <v>0</v>
      </c>
    </row>
    <row r="44" spans="1:8" ht="12.75">
      <c r="A44" s="12" t="s">
        <v>119</v>
      </c>
      <c r="B44" s="7"/>
      <c r="C44" s="7"/>
      <c r="D44" s="7"/>
      <c r="E44" s="7"/>
      <c r="F44" s="7"/>
      <c r="G44" s="1"/>
      <c r="H44" s="1"/>
    </row>
    <row r="45" spans="1:8" ht="12.75">
      <c r="A45" s="8" t="s">
        <v>33</v>
      </c>
      <c r="B45" s="9"/>
      <c r="C45" s="9">
        <v>2554</v>
      </c>
      <c r="D45" s="1">
        <f>SUM(B45:C45)</f>
        <v>2554</v>
      </c>
      <c r="E45" s="1"/>
      <c r="F45" s="1"/>
      <c r="G45" s="2"/>
      <c r="H45" s="1">
        <f>SUM(D45,F45:G45)</f>
        <v>2554</v>
      </c>
    </row>
    <row r="46" spans="1:8" ht="12.75">
      <c r="A46" s="12" t="s">
        <v>18</v>
      </c>
      <c r="B46" s="1">
        <f>SUM(B34,B42:B45)</f>
        <v>1037</v>
      </c>
      <c r="C46" s="1">
        <f>SUM(C34,C42:C45)</f>
        <v>53</v>
      </c>
      <c r="D46" s="1">
        <f>SUM(D34,D42:D45)</f>
        <v>1090</v>
      </c>
      <c r="E46" s="1"/>
      <c r="F46" s="1"/>
      <c r="G46" s="1"/>
      <c r="H46" s="1">
        <f>SUM(H34,H42:H45)</f>
        <v>1090</v>
      </c>
    </row>
    <row r="47" spans="1:8" ht="12.75">
      <c r="A47" s="12"/>
      <c r="B47" s="1"/>
      <c r="C47" s="1"/>
      <c r="D47" s="1"/>
      <c r="E47" s="1"/>
      <c r="F47" s="1"/>
      <c r="G47" s="2"/>
      <c r="H47" s="1"/>
    </row>
    <row r="48" spans="1:8" ht="12.75">
      <c r="A48" s="12" t="s">
        <v>19</v>
      </c>
      <c r="B48" s="1"/>
      <c r="C48" s="1"/>
      <c r="D48" s="1"/>
      <c r="E48" s="1"/>
      <c r="F48" s="1"/>
      <c r="G48" s="2"/>
      <c r="H48" s="1"/>
    </row>
    <row r="49" spans="1:8" ht="12.75">
      <c r="A49" s="8" t="s">
        <v>45</v>
      </c>
      <c r="B49" s="9">
        <v>817</v>
      </c>
      <c r="C49" s="9">
        <v>42</v>
      </c>
      <c r="D49" s="1">
        <f>SUM(B49:C49)</f>
        <v>859</v>
      </c>
      <c r="E49" s="1"/>
      <c r="F49" s="1"/>
      <c r="G49" s="2"/>
      <c r="H49" s="1">
        <f>SUM(D49,F49:G49)</f>
        <v>859</v>
      </c>
    </row>
    <row r="50" spans="1:8" ht="12.75">
      <c r="A50" s="8" t="s">
        <v>46</v>
      </c>
      <c r="B50" s="9">
        <v>398</v>
      </c>
      <c r="C50" s="9">
        <v>11</v>
      </c>
      <c r="D50" s="1">
        <f>SUM(B50:C50)</f>
        <v>409</v>
      </c>
      <c r="E50" s="1"/>
      <c r="F50" s="1"/>
      <c r="G50" s="2"/>
      <c r="H50" s="1">
        <f>SUM(D50,F50:G50)</f>
        <v>409</v>
      </c>
    </row>
    <row r="51" spans="1:8" ht="12.75">
      <c r="A51" s="8" t="s">
        <v>23</v>
      </c>
      <c r="B51" s="9">
        <v>-178</v>
      </c>
      <c r="C51" s="9"/>
      <c r="D51" s="1">
        <f>SUM(B51:C51)</f>
        <v>-178</v>
      </c>
      <c r="E51" s="1"/>
      <c r="F51" s="1"/>
      <c r="G51" s="2"/>
      <c r="H51" s="1">
        <f>SUM(D51,F51:G51)</f>
        <v>-178</v>
      </c>
    </row>
    <row r="52" spans="1:8" ht="12.75">
      <c r="A52" s="8" t="s">
        <v>25</v>
      </c>
      <c r="B52" s="9">
        <f>SUM(B53)</f>
        <v>0</v>
      </c>
      <c r="C52" s="9"/>
      <c r="D52" s="1">
        <f>SUM(B52:C52)</f>
        <v>0</v>
      </c>
      <c r="E52" s="1"/>
      <c r="F52" s="1"/>
      <c r="G52" s="2"/>
      <c r="H52" s="1"/>
    </row>
    <row r="53" spans="1:8" ht="12.75">
      <c r="A53" s="10" t="s">
        <v>61</v>
      </c>
      <c r="B53" s="3"/>
      <c r="C53" s="3"/>
      <c r="D53" s="9"/>
      <c r="E53" s="9"/>
      <c r="F53" s="9"/>
      <c r="G53" s="3"/>
      <c r="H53" s="9"/>
    </row>
    <row r="54" spans="1:8" ht="12.75">
      <c r="A54" s="12" t="s">
        <v>29</v>
      </c>
      <c r="B54" s="1">
        <f>SUM(B49:B51,B52)</f>
        <v>1037</v>
      </c>
      <c r="C54" s="1">
        <f>SUM(C49:C51,C52)</f>
        <v>53</v>
      </c>
      <c r="D54" s="1">
        <f>SUM(D49:D51,D52)</f>
        <v>1090</v>
      </c>
      <c r="E54" s="1"/>
      <c r="F54" s="1"/>
      <c r="G54" s="1"/>
      <c r="H54" s="1">
        <f>SUM(H49:H51,H52)</f>
        <v>1090</v>
      </c>
    </row>
  </sheetData>
  <mergeCells count="6">
    <mergeCell ref="B32:H32"/>
    <mergeCell ref="A29:H29"/>
    <mergeCell ref="B4:H4"/>
    <mergeCell ref="A1:H1"/>
    <mergeCell ref="A2:H2"/>
    <mergeCell ref="A28:H28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H27"/>
  <sheetViews>
    <sheetView workbookViewId="0" topLeftCell="A1">
      <selection activeCell="A1" sqref="A1:H2"/>
    </sheetView>
  </sheetViews>
  <sheetFormatPr defaultColWidth="9.140625" defaultRowHeight="12.75"/>
  <cols>
    <col min="1" max="1" width="24.57421875" style="0" customWidth="1"/>
    <col min="2" max="2" width="5.8515625" style="0" bestFit="1" customWidth="1"/>
    <col min="3" max="3" width="6.28125" style="0" bestFit="1" customWidth="1"/>
    <col min="4" max="4" width="9.00390625" style="0" bestFit="1" customWidth="1"/>
    <col min="5" max="5" width="5.8515625" style="0" bestFit="1" customWidth="1"/>
    <col min="6" max="6" width="10.140625" style="0" bestFit="1" customWidth="1"/>
    <col min="7" max="7" width="5.8515625" style="0" customWidth="1"/>
    <col min="8" max="8" width="8.7109375" style="0" customWidth="1"/>
  </cols>
  <sheetData>
    <row r="1" spans="1:8" ht="12.75">
      <c r="A1" s="66" t="s">
        <v>80</v>
      </c>
      <c r="B1" s="66"/>
      <c r="C1" s="66"/>
      <c r="D1" s="66"/>
      <c r="E1" s="66"/>
      <c r="F1" s="66"/>
      <c r="G1" s="66"/>
      <c r="H1" s="66"/>
    </row>
    <row r="2" spans="1:8" ht="12.75">
      <c r="A2" s="72" t="s">
        <v>60</v>
      </c>
      <c r="B2" s="72"/>
      <c r="C2" s="72"/>
      <c r="D2" s="72"/>
      <c r="E2" s="72"/>
      <c r="F2" s="72"/>
      <c r="G2" s="72"/>
      <c r="H2" s="72"/>
    </row>
    <row r="4" spans="1:8" ht="12.75">
      <c r="A4" s="6"/>
      <c r="B4" s="71" t="s">
        <v>59</v>
      </c>
      <c r="C4" s="71"/>
      <c r="D4" s="71"/>
      <c r="E4" s="71"/>
      <c r="F4" s="71"/>
      <c r="G4" s="71"/>
      <c r="H4" s="71"/>
    </row>
    <row r="5" spans="1:8" ht="33.75">
      <c r="A5" s="6"/>
      <c r="B5" s="59" t="s">
        <v>127</v>
      </c>
      <c r="C5" s="33" t="s">
        <v>126</v>
      </c>
      <c r="D5" s="60" t="s">
        <v>136</v>
      </c>
      <c r="E5" s="36" t="s">
        <v>82</v>
      </c>
      <c r="F5" s="36" t="s">
        <v>83</v>
      </c>
      <c r="G5" s="38" t="s">
        <v>95</v>
      </c>
      <c r="H5" s="61" t="s">
        <v>137</v>
      </c>
    </row>
    <row r="6" spans="1:8" ht="12.75">
      <c r="A6" s="8" t="s">
        <v>43</v>
      </c>
      <c r="B6" s="9"/>
      <c r="C6" s="9"/>
      <c r="D6" s="1"/>
      <c r="E6" s="1"/>
      <c r="F6" s="1"/>
      <c r="G6" s="2"/>
      <c r="H6" s="1"/>
    </row>
    <row r="7" spans="1:8" ht="12.75">
      <c r="A7" s="10" t="s">
        <v>7</v>
      </c>
      <c r="B7" s="3"/>
      <c r="C7" s="3"/>
      <c r="D7" s="1"/>
      <c r="E7" s="1"/>
      <c r="F7" s="1"/>
      <c r="G7" s="2"/>
      <c r="H7" s="1"/>
    </row>
    <row r="8" spans="1:8" ht="12.75">
      <c r="A8" s="10" t="s">
        <v>44</v>
      </c>
      <c r="B8" s="3"/>
      <c r="C8" s="3"/>
      <c r="D8" s="1"/>
      <c r="E8" s="1"/>
      <c r="F8" s="1"/>
      <c r="G8" s="2"/>
      <c r="H8" s="1"/>
    </row>
    <row r="9" spans="1:8" ht="12.75">
      <c r="A9" s="10" t="s">
        <v>9</v>
      </c>
      <c r="B9" s="3"/>
      <c r="C9" s="3"/>
      <c r="D9" s="1"/>
      <c r="E9" s="1"/>
      <c r="F9" s="1"/>
      <c r="G9" s="2"/>
      <c r="H9" s="1"/>
    </row>
    <row r="10" spans="1:8" ht="12.75">
      <c r="A10" s="10" t="s">
        <v>51</v>
      </c>
      <c r="B10" s="3"/>
      <c r="C10" s="3"/>
      <c r="D10" s="1"/>
      <c r="E10" s="1"/>
      <c r="F10" s="1"/>
      <c r="G10" s="2"/>
      <c r="H10" s="1"/>
    </row>
    <row r="11" spans="1:8" ht="12.75">
      <c r="A11" s="10" t="s">
        <v>11</v>
      </c>
      <c r="B11" s="3"/>
      <c r="C11" s="3"/>
      <c r="D11" s="1"/>
      <c r="E11" s="1"/>
      <c r="F11" s="1"/>
      <c r="G11" s="2"/>
      <c r="H11" s="1"/>
    </row>
    <row r="12" spans="1:8" ht="12.75">
      <c r="A12" s="10" t="s">
        <v>12</v>
      </c>
      <c r="B12" s="3"/>
      <c r="C12" s="3"/>
      <c r="D12" s="1"/>
      <c r="E12" s="1"/>
      <c r="F12" s="1"/>
      <c r="G12" s="2"/>
      <c r="H12" s="1"/>
    </row>
    <row r="13" spans="1:8" ht="12.75">
      <c r="A13" s="10" t="s">
        <v>13</v>
      </c>
      <c r="B13" s="3"/>
      <c r="C13" s="3"/>
      <c r="D13" s="1"/>
      <c r="E13" s="1"/>
      <c r="F13" s="1"/>
      <c r="G13" s="2"/>
      <c r="H13" s="1"/>
    </row>
    <row r="14" spans="1:8" ht="12.75">
      <c r="A14" s="8" t="s">
        <v>31</v>
      </c>
      <c r="B14" s="9">
        <v>24</v>
      </c>
      <c r="C14" s="9">
        <v>-450</v>
      </c>
      <c r="D14" s="1">
        <f>SUM(B14:C14)</f>
        <v>-426</v>
      </c>
      <c r="E14" s="1"/>
      <c r="F14" s="1"/>
      <c r="G14" s="1"/>
      <c r="H14" s="1">
        <f>SUM(D14,F14:G14)</f>
        <v>-426</v>
      </c>
    </row>
    <row r="15" spans="1:8" ht="12.75">
      <c r="A15" s="8" t="s">
        <v>15</v>
      </c>
      <c r="B15" s="11"/>
      <c r="C15" s="11">
        <f>SUM(C16)</f>
        <v>120</v>
      </c>
      <c r="D15" s="1">
        <f>SUM(B15:C15)</f>
        <v>120</v>
      </c>
      <c r="E15" s="7"/>
      <c r="F15" s="7"/>
      <c r="G15" s="2"/>
      <c r="H15" s="1">
        <f>SUM(D15,F15:G15)</f>
        <v>120</v>
      </c>
    </row>
    <row r="16" spans="1:8" ht="12.75">
      <c r="A16" s="10" t="s">
        <v>55</v>
      </c>
      <c r="B16" s="11"/>
      <c r="C16" s="62">
        <v>120</v>
      </c>
      <c r="D16" s="3">
        <f>SUM(B16:C16)</f>
        <v>120</v>
      </c>
      <c r="E16" s="62"/>
      <c r="F16" s="62"/>
      <c r="G16" s="3"/>
      <c r="H16" s="3">
        <f>SUM(D16,F16:G16)</f>
        <v>120</v>
      </c>
    </row>
    <row r="17" spans="1:8" ht="12.75">
      <c r="A17" s="12" t="s">
        <v>119</v>
      </c>
      <c r="B17" s="7"/>
      <c r="C17" s="7"/>
      <c r="D17" s="7"/>
      <c r="E17" s="7"/>
      <c r="F17" s="7"/>
      <c r="G17" s="1"/>
      <c r="H17" s="1"/>
    </row>
    <row r="18" spans="1:8" ht="12.75">
      <c r="A18" s="12" t="s">
        <v>33</v>
      </c>
      <c r="B18" s="1"/>
      <c r="C18" s="1">
        <v>484</v>
      </c>
      <c r="D18" s="1">
        <f>SUM(B18:C18)</f>
        <v>484</v>
      </c>
      <c r="E18" s="1"/>
      <c r="F18" s="1"/>
      <c r="G18" s="2"/>
      <c r="H18" s="1">
        <f>SUM(D18,F18:G18)</f>
        <v>484</v>
      </c>
    </row>
    <row r="19" spans="1:8" ht="12.75">
      <c r="A19" s="12" t="s">
        <v>18</v>
      </c>
      <c r="B19" s="1">
        <f aca="true" t="shared" si="0" ref="B19:H19">SUM(B6,B14:B15,B17:B18)</f>
        <v>24</v>
      </c>
      <c r="C19" s="1">
        <f t="shared" si="0"/>
        <v>154</v>
      </c>
      <c r="D19" s="1">
        <f t="shared" si="0"/>
        <v>178</v>
      </c>
      <c r="E19" s="1">
        <f t="shared" si="0"/>
        <v>0</v>
      </c>
      <c r="F19" s="1">
        <f t="shared" si="0"/>
        <v>0</v>
      </c>
      <c r="G19" s="1">
        <f t="shared" si="0"/>
        <v>0</v>
      </c>
      <c r="H19" s="1">
        <f t="shared" si="0"/>
        <v>178</v>
      </c>
    </row>
    <row r="20" spans="1:8" ht="12.75">
      <c r="A20" s="12"/>
      <c r="B20" s="1"/>
      <c r="C20" s="1"/>
      <c r="D20" s="1"/>
      <c r="E20" s="1"/>
      <c r="F20" s="1"/>
      <c r="G20" s="2"/>
      <c r="H20" s="1"/>
    </row>
    <row r="21" spans="1:8" ht="12.75">
      <c r="A21" s="12" t="s">
        <v>19</v>
      </c>
      <c r="B21" s="1"/>
      <c r="C21" s="1"/>
      <c r="D21" s="1"/>
      <c r="E21" s="1"/>
      <c r="F21" s="1"/>
      <c r="G21" s="2"/>
      <c r="H21" s="1"/>
    </row>
    <row r="22" spans="1:8" ht="12.75">
      <c r="A22" s="8" t="s">
        <v>45</v>
      </c>
      <c r="B22" s="9">
        <v>19</v>
      </c>
      <c r="C22" s="9"/>
      <c r="D22" s="1">
        <f>SUM(B22:C22)</f>
        <v>19</v>
      </c>
      <c r="E22" s="1"/>
      <c r="F22" s="1"/>
      <c r="G22" s="2"/>
      <c r="H22" s="1">
        <f>SUM(D22,F22:G22)</f>
        <v>19</v>
      </c>
    </row>
    <row r="23" spans="1:8" ht="12.75">
      <c r="A23" s="8" t="s">
        <v>46</v>
      </c>
      <c r="B23" s="9">
        <v>51</v>
      </c>
      <c r="C23" s="9"/>
      <c r="D23" s="1">
        <f>SUM(B23:C23)</f>
        <v>51</v>
      </c>
      <c r="E23" s="1"/>
      <c r="F23" s="1"/>
      <c r="G23" s="2"/>
      <c r="H23" s="1">
        <f>SUM(D23,F23:G23)</f>
        <v>51</v>
      </c>
    </row>
    <row r="24" spans="1:8" ht="12.75">
      <c r="A24" s="8" t="s">
        <v>23</v>
      </c>
      <c r="B24" s="9">
        <v>-46</v>
      </c>
      <c r="C24" s="9">
        <v>154</v>
      </c>
      <c r="D24" s="1">
        <f>SUM(B24:C24)</f>
        <v>108</v>
      </c>
      <c r="E24" s="1"/>
      <c r="F24" s="1"/>
      <c r="G24" s="2"/>
      <c r="H24" s="1">
        <f>SUM(D24,F24:G24)</f>
        <v>108</v>
      </c>
    </row>
    <row r="25" spans="1:8" ht="12.75">
      <c r="A25" s="8" t="s">
        <v>25</v>
      </c>
      <c r="B25" s="9">
        <f>SUM(B26)</f>
        <v>0</v>
      </c>
      <c r="C25" s="9"/>
      <c r="D25" s="1">
        <f>SUM(B25:C25)</f>
        <v>0</v>
      </c>
      <c r="E25" s="1"/>
      <c r="F25" s="1"/>
      <c r="G25" s="2"/>
      <c r="H25" s="1"/>
    </row>
    <row r="26" spans="1:8" ht="12.75">
      <c r="A26" s="10" t="s">
        <v>61</v>
      </c>
      <c r="B26" s="3"/>
      <c r="C26" s="3"/>
      <c r="D26" s="9"/>
      <c r="E26" s="9"/>
      <c r="F26" s="9"/>
      <c r="G26" s="3"/>
      <c r="H26" s="9"/>
    </row>
    <row r="27" spans="1:8" ht="12.75">
      <c r="A27" s="12" t="s">
        <v>29</v>
      </c>
      <c r="B27" s="1">
        <f>SUM(B22:B24,B25)</f>
        <v>24</v>
      </c>
      <c r="C27" s="1">
        <f>SUM(C22:C24,C25)</f>
        <v>154</v>
      </c>
      <c r="D27" s="1">
        <f>SUM(D22:D24,D25)</f>
        <v>178</v>
      </c>
      <c r="E27" s="1"/>
      <c r="F27" s="1"/>
      <c r="G27" s="1"/>
      <c r="H27" s="1">
        <f>SUM(H22:H24,H25)</f>
        <v>178</v>
      </c>
    </row>
  </sheetData>
  <mergeCells count="3">
    <mergeCell ref="A1:H1"/>
    <mergeCell ref="A2:H2"/>
    <mergeCell ref="B4:H4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9"/>
  <dimension ref="A1:I34"/>
  <sheetViews>
    <sheetView tabSelected="1" workbookViewId="0" topLeftCell="A1">
      <selection activeCell="M7" sqref="M7"/>
    </sheetView>
  </sheetViews>
  <sheetFormatPr defaultColWidth="9.140625" defaultRowHeight="12.75"/>
  <cols>
    <col min="1" max="1" width="26.8515625" style="0" customWidth="1"/>
    <col min="2" max="2" width="8.8515625" style="0" customWidth="1"/>
    <col min="3" max="3" width="6.28125" style="0" bestFit="1" customWidth="1"/>
    <col min="4" max="4" width="9.00390625" style="0" bestFit="1" customWidth="1"/>
    <col min="5" max="5" width="5.8515625" style="0" bestFit="1" customWidth="1"/>
    <col min="6" max="6" width="10.140625" style="0" bestFit="1" customWidth="1"/>
  </cols>
  <sheetData>
    <row r="1" spans="1:8" ht="12.75">
      <c r="A1" s="66" t="s">
        <v>81</v>
      </c>
      <c r="B1" s="66"/>
      <c r="C1" s="66"/>
      <c r="D1" s="66"/>
      <c r="E1" s="66"/>
      <c r="F1" s="66"/>
      <c r="G1" s="66"/>
      <c r="H1" s="66"/>
    </row>
    <row r="2" spans="1:8" ht="12.75">
      <c r="A2" s="67" t="s">
        <v>58</v>
      </c>
      <c r="B2" s="67"/>
      <c r="C2" s="67"/>
      <c r="D2" s="67"/>
      <c r="E2" s="67"/>
      <c r="F2" s="67"/>
      <c r="G2" s="67"/>
      <c r="H2" s="67"/>
    </row>
    <row r="4" spans="1:8" ht="12.75">
      <c r="A4" s="6"/>
      <c r="B4" s="71" t="s">
        <v>59</v>
      </c>
      <c r="C4" s="71"/>
      <c r="D4" s="71"/>
      <c r="E4" s="71"/>
      <c r="F4" s="71"/>
      <c r="G4" s="71"/>
      <c r="H4" s="71"/>
    </row>
    <row r="5" spans="1:8" ht="27.75" customHeight="1">
      <c r="A5" s="6"/>
      <c r="B5" s="59" t="s">
        <v>127</v>
      </c>
      <c r="C5" s="33" t="s">
        <v>126</v>
      </c>
      <c r="D5" s="60" t="s">
        <v>136</v>
      </c>
      <c r="E5" s="36" t="s">
        <v>82</v>
      </c>
      <c r="F5" s="36" t="s">
        <v>83</v>
      </c>
      <c r="G5" s="38" t="s">
        <v>95</v>
      </c>
      <c r="H5" s="61" t="s">
        <v>137</v>
      </c>
    </row>
    <row r="6" spans="1:8" ht="12.75">
      <c r="A6" s="8" t="s">
        <v>43</v>
      </c>
      <c r="B6" s="9"/>
      <c r="C6" s="9"/>
      <c r="D6" s="1"/>
      <c r="E6" s="1"/>
      <c r="F6" s="1"/>
      <c r="G6" s="2"/>
      <c r="H6" s="1"/>
    </row>
    <row r="7" spans="1:8" ht="12.75">
      <c r="A7" s="10" t="s">
        <v>7</v>
      </c>
      <c r="B7" s="3"/>
      <c r="C7" s="3"/>
      <c r="D7" s="1"/>
      <c r="E7" s="1"/>
      <c r="F7" s="1"/>
      <c r="G7" s="2"/>
      <c r="H7" s="1"/>
    </row>
    <row r="8" spans="1:8" ht="12.75">
      <c r="A8" s="10" t="s">
        <v>44</v>
      </c>
      <c r="B8" s="3"/>
      <c r="C8" s="3"/>
      <c r="D8" s="1"/>
      <c r="E8" s="1"/>
      <c r="F8" s="1"/>
      <c r="G8" s="2"/>
      <c r="H8" s="1"/>
    </row>
    <row r="9" spans="1:8" ht="12.75">
      <c r="A9" s="10" t="s">
        <v>9</v>
      </c>
      <c r="B9" s="3"/>
      <c r="C9" s="3"/>
      <c r="D9" s="1"/>
      <c r="E9" s="1"/>
      <c r="F9" s="1"/>
      <c r="G9" s="2"/>
      <c r="H9" s="1"/>
    </row>
    <row r="10" spans="1:8" ht="12.75">
      <c r="A10" s="10" t="s">
        <v>51</v>
      </c>
      <c r="B10" s="3"/>
      <c r="C10" s="3"/>
      <c r="D10" s="1"/>
      <c r="E10" s="1"/>
      <c r="F10" s="1"/>
      <c r="G10" s="2"/>
      <c r="H10" s="1"/>
    </row>
    <row r="11" spans="1:8" ht="12.75">
      <c r="A11" s="10" t="s">
        <v>11</v>
      </c>
      <c r="B11" s="3"/>
      <c r="C11" s="3"/>
      <c r="D11" s="1"/>
      <c r="E11" s="1"/>
      <c r="F11" s="1"/>
      <c r="G11" s="2"/>
      <c r="H11" s="1"/>
    </row>
    <row r="12" spans="1:8" ht="12.75">
      <c r="A12" s="10" t="s">
        <v>12</v>
      </c>
      <c r="B12" s="3"/>
      <c r="C12" s="3"/>
      <c r="D12" s="1"/>
      <c r="E12" s="1"/>
      <c r="F12" s="1"/>
      <c r="G12" s="2"/>
      <c r="H12" s="1"/>
    </row>
    <row r="13" spans="1:8" ht="12.75">
      <c r="A13" s="10" t="s">
        <v>13</v>
      </c>
      <c r="B13" s="3"/>
      <c r="C13" s="3"/>
      <c r="D13" s="1"/>
      <c r="E13" s="1"/>
      <c r="F13" s="1"/>
      <c r="G13" s="2"/>
      <c r="H13" s="1"/>
    </row>
    <row r="14" spans="1:8" ht="12.75">
      <c r="A14" s="8" t="s">
        <v>31</v>
      </c>
      <c r="B14" s="9">
        <v>19492</v>
      </c>
      <c r="C14" s="9">
        <v>2590</v>
      </c>
      <c r="D14" s="1">
        <f>SUM(B14:C14)</f>
        <v>22082</v>
      </c>
      <c r="E14" s="1"/>
      <c r="F14" s="1"/>
      <c r="G14" s="1"/>
      <c r="H14" s="1">
        <f>SUM(D14,F14:G14)</f>
        <v>22082</v>
      </c>
    </row>
    <row r="15" spans="1:8" ht="12.75">
      <c r="A15" s="8" t="s">
        <v>15</v>
      </c>
      <c r="B15" s="11">
        <v>2682</v>
      </c>
      <c r="C15" s="11">
        <v>12</v>
      </c>
      <c r="D15" s="1">
        <f>SUM(B15:C15)</f>
        <v>2694</v>
      </c>
      <c r="E15" s="7"/>
      <c r="F15" s="7"/>
      <c r="G15" s="2"/>
      <c r="H15" s="1">
        <f>SUM(D15,F15:G15)</f>
        <v>2694</v>
      </c>
    </row>
    <row r="16" spans="1:8" ht="12.75">
      <c r="A16" s="12" t="s">
        <v>119</v>
      </c>
      <c r="B16" s="7"/>
      <c r="C16" s="7"/>
      <c r="D16" s="7"/>
      <c r="E16" s="7"/>
      <c r="F16" s="7"/>
      <c r="G16" s="1"/>
      <c r="H16" s="1"/>
    </row>
    <row r="17" spans="1:8" ht="12.75">
      <c r="A17" s="8" t="s">
        <v>33</v>
      </c>
      <c r="B17" s="9"/>
      <c r="C17" s="9">
        <v>5611</v>
      </c>
      <c r="D17" s="1">
        <f>SUM(B17:C17)</f>
        <v>5611</v>
      </c>
      <c r="E17" s="1"/>
      <c r="F17" s="1"/>
      <c r="G17" s="2"/>
      <c r="H17" s="1">
        <f>SUM(D17,F17:G17)</f>
        <v>5611</v>
      </c>
    </row>
    <row r="18" spans="1:8" ht="12.75">
      <c r="A18" s="12" t="s">
        <v>18</v>
      </c>
      <c r="B18" s="1">
        <f>SUM(B6,B14:B17)</f>
        <v>22174</v>
      </c>
      <c r="C18" s="1">
        <f>SUM(C6,C14:C17)</f>
        <v>8213</v>
      </c>
      <c r="D18" s="1">
        <f>SUM(D6,D14:D17)</f>
        <v>30387</v>
      </c>
      <c r="E18" s="1"/>
      <c r="F18" s="1"/>
      <c r="G18" s="1"/>
      <c r="H18" s="1">
        <f>SUM(H6,H14:H17)</f>
        <v>30387</v>
      </c>
    </row>
    <row r="19" spans="1:8" ht="12.75">
      <c r="A19" s="12"/>
      <c r="B19" s="1"/>
      <c r="C19" s="1"/>
      <c r="D19" s="1"/>
      <c r="E19" s="1"/>
      <c r="F19" s="1"/>
      <c r="G19" s="2"/>
      <c r="H19" s="1"/>
    </row>
    <row r="20" spans="1:8" ht="12.75">
      <c r="A20" s="12" t="s">
        <v>19</v>
      </c>
      <c r="B20" s="1"/>
      <c r="C20" s="1"/>
      <c r="D20" s="1"/>
      <c r="E20" s="1"/>
      <c r="F20" s="1"/>
      <c r="G20" s="2"/>
      <c r="H20" s="1"/>
    </row>
    <row r="21" spans="1:8" ht="12.75">
      <c r="A21" s="8" t="s">
        <v>45</v>
      </c>
      <c r="B21" s="9">
        <v>2671</v>
      </c>
      <c r="C21" s="9">
        <v>128</v>
      </c>
      <c r="D21" s="1">
        <f aca="true" t="shared" si="0" ref="D21:D27">SUM(B21:C21)</f>
        <v>2799</v>
      </c>
      <c r="E21" s="1"/>
      <c r="F21" s="1"/>
      <c r="G21" s="2"/>
      <c r="H21" s="1">
        <f aca="true" t="shared" si="1" ref="H21:H27">SUM(D21,F21:G21)</f>
        <v>2799</v>
      </c>
    </row>
    <row r="22" spans="1:8" ht="12.75">
      <c r="A22" s="8" t="s">
        <v>46</v>
      </c>
      <c r="B22" s="9">
        <v>1371</v>
      </c>
      <c r="C22" s="9">
        <v>34</v>
      </c>
      <c r="D22" s="1">
        <f t="shared" si="0"/>
        <v>1405</v>
      </c>
      <c r="E22" s="1"/>
      <c r="F22" s="1"/>
      <c r="G22" s="2"/>
      <c r="H22" s="1">
        <f t="shared" si="1"/>
        <v>1405</v>
      </c>
    </row>
    <row r="23" spans="1:8" ht="12.75">
      <c r="A23" s="8" t="s">
        <v>23</v>
      </c>
      <c r="B23" s="9">
        <v>-488</v>
      </c>
      <c r="C23" s="9">
        <v>12</v>
      </c>
      <c r="D23" s="1">
        <f t="shared" si="0"/>
        <v>-476</v>
      </c>
      <c r="E23" s="1"/>
      <c r="F23" s="1"/>
      <c r="G23" s="2"/>
      <c r="H23" s="1">
        <f t="shared" si="1"/>
        <v>-476</v>
      </c>
    </row>
    <row r="24" spans="1:8" ht="12.75">
      <c r="A24" s="8" t="s">
        <v>36</v>
      </c>
      <c r="B24" s="9">
        <f>SUM(B25:B31)</f>
        <v>18620</v>
      </c>
      <c r="C24" s="9">
        <f>SUM(C25:C31)</f>
        <v>8039</v>
      </c>
      <c r="D24" s="1">
        <f t="shared" si="0"/>
        <v>26659</v>
      </c>
      <c r="E24" s="1"/>
      <c r="F24" s="1"/>
      <c r="G24" s="2"/>
      <c r="H24" s="1">
        <f t="shared" si="1"/>
        <v>26659</v>
      </c>
    </row>
    <row r="25" spans="1:9" ht="12.75">
      <c r="A25" s="10" t="s">
        <v>47</v>
      </c>
      <c r="B25" s="3">
        <v>2503</v>
      </c>
      <c r="C25" s="3">
        <v>894</v>
      </c>
      <c r="D25" s="4">
        <f t="shared" si="0"/>
        <v>3397</v>
      </c>
      <c r="E25" s="9"/>
      <c r="F25" s="9"/>
      <c r="G25" s="3"/>
      <c r="H25" s="1">
        <f t="shared" si="1"/>
        <v>3397</v>
      </c>
      <c r="I25" s="32"/>
    </row>
    <row r="26" spans="1:8" ht="12.75">
      <c r="A26" s="10" t="s">
        <v>48</v>
      </c>
      <c r="B26" s="3">
        <v>10774</v>
      </c>
      <c r="C26" s="3">
        <v>4346</v>
      </c>
      <c r="D26" s="4">
        <f t="shared" si="0"/>
        <v>15120</v>
      </c>
      <c r="E26" s="9"/>
      <c r="F26" s="9"/>
      <c r="G26" s="3"/>
      <c r="H26" s="1">
        <f t="shared" si="1"/>
        <v>15120</v>
      </c>
    </row>
    <row r="27" spans="1:8" ht="12.75">
      <c r="A27" s="10" t="s">
        <v>62</v>
      </c>
      <c r="B27" s="3">
        <v>5343</v>
      </c>
      <c r="C27" s="3">
        <v>2449</v>
      </c>
      <c r="D27" s="4">
        <f t="shared" si="0"/>
        <v>7792</v>
      </c>
      <c r="E27" s="9"/>
      <c r="F27" s="9"/>
      <c r="G27" s="3"/>
      <c r="H27" s="1">
        <f t="shared" si="1"/>
        <v>7792</v>
      </c>
    </row>
    <row r="28" spans="1:8" ht="12.75">
      <c r="A28" s="10" t="s">
        <v>49</v>
      </c>
      <c r="B28" s="3"/>
      <c r="C28" s="3"/>
      <c r="D28" s="3"/>
      <c r="E28" s="9"/>
      <c r="F28" s="9"/>
      <c r="G28" s="3"/>
      <c r="H28" s="9"/>
    </row>
    <row r="29" spans="1:8" ht="12.75">
      <c r="A29" s="10" t="s">
        <v>89</v>
      </c>
      <c r="B29" s="3"/>
      <c r="C29" s="3"/>
      <c r="D29" s="3"/>
      <c r="E29" s="9"/>
      <c r="F29" s="9"/>
      <c r="G29" s="3"/>
      <c r="H29" s="9"/>
    </row>
    <row r="30" spans="1:8" ht="12.75">
      <c r="A30" s="10" t="s">
        <v>50</v>
      </c>
      <c r="B30" s="3"/>
      <c r="C30" s="3">
        <v>350</v>
      </c>
      <c r="D30" s="4">
        <f>SUM(B30:C30)</f>
        <v>350</v>
      </c>
      <c r="E30" s="9"/>
      <c r="F30" s="9"/>
      <c r="G30" s="3"/>
      <c r="H30" s="1">
        <f>SUM(D30,F30:G30)</f>
        <v>350</v>
      </c>
    </row>
    <row r="31" spans="1:8" ht="12.75">
      <c r="A31" s="10" t="s">
        <v>99</v>
      </c>
      <c r="B31" s="3"/>
      <c r="C31" s="3"/>
      <c r="D31" s="9"/>
      <c r="E31" s="9"/>
      <c r="F31" s="9"/>
      <c r="G31" s="3"/>
      <c r="H31" s="9"/>
    </row>
    <row r="32" spans="1:8" ht="12.75">
      <c r="A32" s="8" t="s">
        <v>25</v>
      </c>
      <c r="B32" s="9">
        <f>SUM(B33)</f>
        <v>0</v>
      </c>
      <c r="C32" s="9"/>
      <c r="D32" s="1">
        <f>SUM(B32:C32)</f>
        <v>0</v>
      </c>
      <c r="E32" s="1"/>
      <c r="F32" s="1"/>
      <c r="G32" s="2"/>
      <c r="H32" s="1"/>
    </row>
    <row r="33" spans="1:8" ht="12.75">
      <c r="A33" s="10" t="s">
        <v>61</v>
      </c>
      <c r="B33" s="3"/>
      <c r="C33" s="3"/>
      <c r="D33" s="9"/>
      <c r="E33" s="9"/>
      <c r="F33" s="9"/>
      <c r="G33" s="3"/>
      <c r="H33" s="9"/>
    </row>
    <row r="34" spans="1:8" ht="12.75">
      <c r="A34" s="12" t="s">
        <v>29</v>
      </c>
      <c r="B34" s="1">
        <f>SUM(B21:B24,B32)</f>
        <v>22174</v>
      </c>
      <c r="C34" s="1">
        <f>SUM(C21:C24,C32)</f>
        <v>8213</v>
      </c>
      <c r="D34" s="1">
        <f>SUM(D21:D24,D32)</f>
        <v>30387</v>
      </c>
      <c r="E34" s="1"/>
      <c r="F34" s="1"/>
      <c r="G34" s="1"/>
      <c r="H34" s="1">
        <f>SUM(H21:H24,H32)</f>
        <v>30387</v>
      </c>
    </row>
  </sheetData>
  <mergeCells count="3">
    <mergeCell ref="A1:H1"/>
    <mergeCell ref="A2:H2"/>
    <mergeCell ref="B4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Titkárság</cp:lastModifiedBy>
  <cp:lastPrinted>2014-10-02T10:45:13Z</cp:lastPrinted>
  <dcterms:created xsi:type="dcterms:W3CDTF">2013-08-09T06:59:08Z</dcterms:created>
  <dcterms:modified xsi:type="dcterms:W3CDTF">2014-10-02T10:45:30Z</dcterms:modified>
  <cp:category/>
  <cp:version/>
  <cp:contentType/>
  <cp:contentStatus/>
</cp:coreProperties>
</file>