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érleg (eredeti)" sheetId="1" r:id="rId1"/>
    <sheet name="Módosított" sheetId="2" r:id="rId2"/>
  </sheets>
  <definedNames>
    <definedName name="_xlnm.Print_Area" localSheetId="0">'Mérleg (eredeti)'!$A$1:$AE$35</definedName>
    <definedName name="_xlnm.Print_Area" localSheetId="1">'Módosított'!$A$1:$AE$34</definedName>
  </definedNames>
  <calcPr fullCalcOnLoad="1"/>
</workbook>
</file>

<file path=xl/sharedStrings.xml><?xml version="1.0" encoding="utf-8"?>
<sst xmlns="http://schemas.openxmlformats.org/spreadsheetml/2006/main" count="258" uniqueCount="107">
  <si>
    <t>A</t>
  </si>
  <si>
    <t xml:space="preserve">B 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</si>
  <si>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</si>
  <si>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</si>
  <si>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</si>
  <si>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</si>
  <si>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</si>
  <si>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</si>
  <si>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</si>
  <si>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</si>
  <si>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</si>
  <si>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</si>
  <si>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</si>
  <si>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</si>
  <si>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</si>
  <si>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</si>
  <si>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</si>
  <si>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</si>
  <si>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</si>
  <si>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</si>
  <si>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</si>
  <si>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</si>
  <si>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</si>
  <si>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</si>
  <si>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</si>
  <si>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</si>
  <si>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</si>
  <si>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Bevételi kiemelt előirányzatok</t>
  </si>
  <si>
    <t>Működési költségvetés</t>
  </si>
  <si>
    <t>Felhalmozási költségvetés</t>
  </si>
  <si>
    <t>Kiadási kiemelt előirányzatok</t>
  </si>
  <si>
    <t>Működési célú támogatások államháztartáson belülről
(B1)</t>
  </si>
  <si>
    <t>Közhatalmi bevételek
(B3)</t>
  </si>
  <si>
    <t>Működési bevételek
(B4)</t>
  </si>
  <si>
    <t>Felhalmozási célú támogatások államháztartáson belülről
(B2)</t>
  </si>
  <si>
    <t>Felhalmozási bevételek
(B5)</t>
  </si>
  <si>
    <t>Felhalmozási célú átvett pénzeszközök
(B7)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</si>
  <si>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</si>
  <si>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</si>
  <si>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</si>
  <si>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</si>
  <si>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Beruházások
(K6)</t>
  </si>
  <si>
    <t>Felújítások
(K7)</t>
  </si>
  <si>
    <t>1.</t>
  </si>
  <si>
    <t>Kötelező feladatok</t>
  </si>
  <si>
    <t>Költségvetési szervek kiadásai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</si>
  <si>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</si>
  <si>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</si>
  <si>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</si>
  <si>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</si>
  <si>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</si>
  <si>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</si>
  <si>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</si>
  <si>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központi kezelésű feladatai</t>
  </si>
  <si>
    <t>6.</t>
  </si>
  <si>
    <t>7.</t>
  </si>
  <si>
    <t>8.</t>
  </si>
  <si>
    <t>ÖSZESEN:</t>
  </si>
  <si>
    <t>9.</t>
  </si>
  <si>
    <t>Önkormányzat vállalkozási tevékenységének bevételei</t>
  </si>
  <si>
    <t>10.</t>
  </si>
  <si>
    <t>BEVÉTELI FŐÖSSZEG</t>
  </si>
  <si>
    <t>11.</t>
  </si>
  <si>
    <t>KIADÁSI FŐÖSSZEG</t>
  </si>
  <si>
    <t>C</t>
  </si>
  <si>
    <t>D</t>
  </si>
  <si>
    <t>12.</t>
  </si>
  <si>
    <t>13.</t>
  </si>
  <si>
    <t>14.</t>
  </si>
  <si>
    <t>Önkormányzat költségvetési bevételei összesen</t>
  </si>
  <si>
    <t>B</t>
  </si>
  <si>
    <t>Önkormányzat alaptevékenységének bevételei</t>
  </si>
  <si>
    <t>Önkormányzat költségvetési kiadásai összesen</t>
  </si>
  <si>
    <t>Finanszírozási bevételek (B8)</t>
  </si>
  <si>
    <t>Finanszírozási kiadások (K9)</t>
  </si>
  <si>
    <t>Felhalmozási költségvetés bevételei összesen</t>
  </si>
  <si>
    <t>Működési költségvetés bevételei összesen</t>
  </si>
  <si>
    <t>Kiadási kiemelt előirányzatok összesen</t>
  </si>
  <si>
    <t>Működési költségvetés kiadásai összesen</t>
  </si>
  <si>
    <t>Felhalmozási költségvetés kiadásai összesen</t>
  </si>
  <si>
    <t>Önkormányzat vállalkozási tevékenységének kiadásai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</si>
  <si>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</si>
  <si>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</si>
  <si>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</si>
  <si>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</si>
  <si>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</si>
  <si>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</si>
  <si>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</si>
  <si>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Működési célú átvett pénzeszközök
(B6)</t>
  </si>
  <si>
    <t>I</t>
  </si>
  <si>
    <t>P</t>
  </si>
  <si>
    <t>Egyéb működési célú kiadások
(K5)</t>
  </si>
  <si>
    <t>Egyéb felhalmozási kiadások
(K8)</t>
  </si>
  <si>
    <t>MÉRLEGFŐÖSSZEG [a+b+c]</t>
  </si>
  <si>
    <t>(1. oldal)</t>
  </si>
  <si>
    <t>2014. évi kiadási teljesítés</t>
  </si>
  <si>
    <t>2016. évi eredeti költségvetési kiadási előirányzatok összesen</t>
  </si>
  <si>
    <t>2014. évi bevételi teljesítés</t>
  </si>
  <si>
    <r>
      <rPr>
        <b/>
        <u val="single"/>
        <sz val="26"/>
        <color indexed="8"/>
        <rFont val="Calibri"/>
        <family val="2"/>
      </rPr>
      <t>Debrecen Megyei Jogú Város Önkormányzat 2016. évi mérlege</t>
    </r>
    <r>
      <rPr>
        <b/>
        <u val="single"/>
        <sz val="20"/>
        <color indexed="8"/>
        <rFont val="Calibri"/>
        <family val="2"/>
      </rPr>
      <t xml:space="preserve">
</t>
    </r>
    <r>
      <rPr>
        <sz val="20"/>
        <color indexed="8"/>
        <rFont val="Calibri"/>
        <family val="2"/>
      </rPr>
      <t>(eredeti előirányzat)</t>
    </r>
  </si>
  <si>
    <t>2016. évi eredeti költségvetési bevételi előirányzatok összesen</t>
  </si>
  <si>
    <t>Ft-ban</t>
  </si>
  <si>
    <r>
      <rPr>
        <b/>
        <u val="single"/>
        <sz val="26"/>
        <color indexed="8"/>
        <rFont val="Calibri"/>
        <family val="2"/>
      </rPr>
      <t>Debrecen Megyei Jogú Város Önkormányzat 2016. évi mérlege</t>
    </r>
    <r>
      <rPr>
        <b/>
        <u val="single"/>
        <sz val="20"/>
        <color indexed="8"/>
        <rFont val="Calibri"/>
        <family val="2"/>
      </rPr>
      <t xml:space="preserve">
</t>
    </r>
    <r>
      <rPr>
        <sz val="20"/>
        <color indexed="8"/>
        <rFont val="Calibri"/>
        <family val="2"/>
      </rPr>
      <t>(módosított előirányzat)</t>
    </r>
  </si>
  <si>
    <t>(2. oldal)</t>
  </si>
  <si>
    <t>(1. melléklet a 6/2016. (II. 25.) önkormányzati rendelethez)</t>
  </si>
  <si>
    <t>2015. évi bevételi 
teljesítés</t>
  </si>
  <si>
    <t>2015. évi kiadási
teljesítés</t>
  </si>
  <si>
    <t>1. melléklet a 34/2016. (IX. 15. 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</si>
</sst>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;\-#,##0\ "/>
    <numFmt numFmtId="166" formatCode="#,##0\ ;[Red]\-#,##0\ 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33" borderId="16" xfId="0" applyFont="1" applyFill="1" applyBorder="1" applyAlignment="1">
      <alignment horizontal="center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8" xfId="0" applyFont="1" applyFill="1" applyBorder="1" applyAlignment="1">
      <alignment horizontal="center" vertical="center" textRotation="90" wrapText="1"/>
    </xf>
    <xf numFmtId="0" fontId="8" fillId="34" borderId="19" xfId="0" applyFont="1" applyFill="1" applyBorder="1" applyAlignment="1">
      <alignment horizontal="center" vertical="center" textRotation="90" wrapText="1"/>
    </xf>
    <xf numFmtId="0" fontId="8" fillId="34" borderId="20" xfId="0" applyFont="1" applyFill="1" applyBorder="1" applyAlignment="1">
      <alignment horizontal="center" vertical="center" textRotation="90" wrapText="1"/>
    </xf>
    <xf numFmtId="0" fontId="8" fillId="33" borderId="21" xfId="0" applyFont="1" applyFill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 vertical="center" textRotation="90" wrapText="1"/>
    </xf>
    <xf numFmtId="0" fontId="8" fillId="34" borderId="23" xfId="0" applyFont="1" applyFill="1" applyBorder="1" applyAlignment="1">
      <alignment horizontal="center" vertical="center" textRotation="90" wrapText="1"/>
    </xf>
    <xf numFmtId="0" fontId="8" fillId="34" borderId="17" xfId="0" applyFont="1" applyFill="1" applyBorder="1" applyAlignment="1">
      <alignment horizontal="center" vertical="center" textRotation="90" wrapText="1"/>
    </xf>
    <xf numFmtId="0" fontId="9" fillId="33" borderId="24" xfId="0" applyFont="1" applyFill="1" applyBorder="1" applyAlignment="1">
      <alignment horizontal="center" vertical="center" wrapText="1"/>
    </xf>
    <xf numFmtId="165" fontId="4" fillId="0" borderId="14" xfId="46" applyNumberFormat="1" applyFont="1" applyFill="1" applyBorder="1" applyAlignment="1" applyProtection="1">
      <alignment vertical="center" wrapText="1"/>
      <protection/>
    </xf>
    <xf numFmtId="165" fontId="10" fillId="33" borderId="25" xfId="46" applyNumberFormat="1" applyFont="1" applyFill="1" applyBorder="1" applyAlignment="1" applyProtection="1">
      <alignment vertical="center" wrapText="1"/>
      <protection/>
    </xf>
    <xf numFmtId="165" fontId="4" fillId="0" borderId="26" xfId="46" applyNumberFormat="1" applyFont="1" applyFill="1" applyBorder="1" applyAlignment="1" applyProtection="1">
      <alignment vertical="center" wrapText="1"/>
      <protection/>
    </xf>
    <xf numFmtId="165" fontId="10" fillId="34" borderId="27" xfId="46" applyNumberFormat="1" applyFont="1" applyFill="1" applyBorder="1" applyAlignment="1" applyProtection="1">
      <alignment vertical="center" wrapText="1"/>
      <protection/>
    </xf>
    <xf numFmtId="3" fontId="4" fillId="0" borderId="26" xfId="46" applyNumberFormat="1" applyFont="1" applyFill="1" applyBorder="1" applyAlignment="1" applyProtection="1">
      <alignment horizontal="right" vertical="center" wrapText="1"/>
      <protection/>
    </xf>
    <xf numFmtId="3" fontId="4" fillId="0" borderId="14" xfId="46" applyNumberFormat="1" applyFont="1" applyFill="1" applyBorder="1" applyAlignment="1" applyProtection="1">
      <alignment horizontal="right" vertical="center" wrapText="1"/>
      <protection/>
    </xf>
    <xf numFmtId="3" fontId="4" fillId="0" borderId="15" xfId="46" applyNumberFormat="1" applyFont="1" applyFill="1" applyBorder="1" applyAlignment="1" applyProtection="1">
      <alignment horizontal="right" vertical="center" wrapText="1"/>
      <protection/>
    </xf>
    <xf numFmtId="3" fontId="10" fillId="33" borderId="25" xfId="46" applyNumberFormat="1" applyFont="1" applyFill="1" applyBorder="1" applyAlignment="1" applyProtection="1">
      <alignment horizontal="right" vertical="center" wrapText="1"/>
      <protection/>
    </xf>
    <xf numFmtId="3" fontId="10" fillId="33" borderId="28" xfId="46" applyNumberFormat="1" applyFont="1" applyFill="1" applyBorder="1" applyAlignment="1" applyProtection="1">
      <alignment horizontal="right" vertical="center" wrapText="1"/>
      <protection/>
    </xf>
    <xf numFmtId="0" fontId="9" fillId="33" borderId="29" xfId="0" applyFont="1" applyFill="1" applyBorder="1" applyAlignment="1">
      <alignment horizontal="center" vertical="center" wrapText="1"/>
    </xf>
    <xf numFmtId="165" fontId="4" fillId="0" borderId="30" xfId="46" applyNumberFormat="1" applyFont="1" applyFill="1" applyBorder="1" applyAlignment="1" applyProtection="1">
      <alignment vertical="center" wrapText="1"/>
      <protection/>
    </xf>
    <xf numFmtId="165" fontId="10" fillId="33" borderId="27" xfId="46" applyNumberFormat="1" applyFont="1" applyFill="1" applyBorder="1" applyAlignment="1" applyProtection="1">
      <alignment vertical="center" wrapText="1"/>
      <protection/>
    </xf>
    <xf numFmtId="165" fontId="4" fillId="0" borderId="31" xfId="46" applyNumberFormat="1" applyFont="1" applyFill="1" applyBorder="1" applyAlignment="1" applyProtection="1">
      <alignment vertical="center" wrapText="1"/>
      <protection/>
    </xf>
    <xf numFmtId="3" fontId="4" fillId="0" borderId="31" xfId="46" applyNumberFormat="1" applyFont="1" applyFill="1" applyBorder="1" applyAlignment="1" applyProtection="1">
      <alignment horizontal="right" vertical="center" wrapText="1"/>
      <protection/>
    </xf>
    <xf numFmtId="3" fontId="4" fillId="0" borderId="30" xfId="46" applyNumberFormat="1" applyFont="1" applyFill="1" applyBorder="1" applyAlignment="1" applyProtection="1">
      <alignment horizontal="right" vertical="center" wrapText="1"/>
      <protection/>
    </xf>
    <xf numFmtId="3" fontId="4" fillId="0" borderId="32" xfId="46" applyNumberFormat="1" applyFont="1" applyFill="1" applyBorder="1" applyAlignment="1" applyProtection="1">
      <alignment horizontal="right" vertical="center" wrapText="1"/>
      <protection/>
    </xf>
    <xf numFmtId="3" fontId="10" fillId="33" borderId="27" xfId="46" applyNumberFormat="1" applyFont="1" applyFill="1" applyBorder="1" applyAlignment="1" applyProtection="1">
      <alignment horizontal="right" vertical="center" wrapText="1"/>
      <protection/>
    </xf>
    <xf numFmtId="3" fontId="10" fillId="33" borderId="33" xfId="46" applyNumberFormat="1" applyFont="1" applyFill="1" applyBorder="1" applyAlignment="1" applyProtection="1">
      <alignment horizontal="right" vertical="center" wrapText="1"/>
      <protection/>
    </xf>
    <xf numFmtId="0" fontId="9" fillId="33" borderId="34" xfId="0" applyFont="1" applyFill="1" applyBorder="1" applyAlignment="1">
      <alignment horizontal="center" vertical="center" wrapText="1"/>
    </xf>
    <xf numFmtId="165" fontId="10" fillId="33" borderId="35" xfId="46" applyNumberFormat="1" applyFont="1" applyFill="1" applyBorder="1" applyAlignment="1" applyProtection="1">
      <alignment vertical="center" wrapText="1"/>
      <protection/>
    </xf>
    <xf numFmtId="165" fontId="10" fillId="33" borderId="36" xfId="46" applyNumberFormat="1" applyFont="1" applyFill="1" applyBorder="1" applyAlignment="1" applyProtection="1">
      <alignment vertical="center" wrapText="1"/>
      <protection/>
    </xf>
    <xf numFmtId="165" fontId="10" fillId="34" borderId="37" xfId="46" applyNumberFormat="1" applyFont="1" applyFill="1" applyBorder="1" applyAlignment="1" applyProtection="1">
      <alignment vertical="center" wrapText="1"/>
      <protection/>
    </xf>
    <xf numFmtId="165" fontId="10" fillId="34" borderId="38" xfId="46" applyNumberFormat="1" applyFont="1" applyFill="1" applyBorder="1" applyAlignment="1" applyProtection="1">
      <alignment vertical="center" wrapText="1"/>
      <protection/>
    </xf>
    <xf numFmtId="165" fontId="10" fillId="34" borderId="39" xfId="46" applyNumberFormat="1" applyFont="1" applyFill="1" applyBorder="1" applyAlignment="1" applyProtection="1">
      <alignment vertical="center" wrapText="1"/>
      <protection/>
    </xf>
    <xf numFmtId="3" fontId="10" fillId="33" borderId="37" xfId="46" applyNumberFormat="1" applyFont="1" applyFill="1" applyBorder="1" applyAlignment="1" applyProtection="1">
      <alignment horizontal="right" vertical="center" wrapText="1"/>
      <protection/>
    </xf>
    <xf numFmtId="3" fontId="10" fillId="33" borderId="38" xfId="46" applyNumberFormat="1" applyFont="1" applyFill="1" applyBorder="1" applyAlignment="1" applyProtection="1">
      <alignment horizontal="right" vertical="center" wrapText="1"/>
      <protection/>
    </xf>
    <xf numFmtId="3" fontId="10" fillId="33" borderId="40" xfId="46" applyNumberFormat="1" applyFont="1" applyFill="1" applyBorder="1" applyAlignment="1" applyProtection="1">
      <alignment horizontal="right" vertical="center" wrapText="1"/>
      <protection/>
    </xf>
    <xf numFmtId="3" fontId="10" fillId="33" borderId="36" xfId="46" applyNumberFormat="1" applyFont="1" applyFill="1" applyBorder="1" applyAlignment="1" applyProtection="1">
      <alignment horizontal="right" vertical="center" wrapText="1"/>
      <protection/>
    </xf>
    <xf numFmtId="3" fontId="10" fillId="34" borderId="37" xfId="46" applyNumberFormat="1" applyFont="1" applyFill="1" applyBorder="1" applyAlignment="1" applyProtection="1">
      <alignment horizontal="right" vertical="center" wrapText="1"/>
      <protection/>
    </xf>
    <xf numFmtId="3" fontId="10" fillId="34" borderId="38" xfId="46" applyNumberFormat="1" applyFont="1" applyFill="1" applyBorder="1" applyAlignment="1" applyProtection="1">
      <alignment horizontal="right" vertical="center" wrapText="1"/>
      <protection/>
    </xf>
    <xf numFmtId="3" fontId="10" fillId="34" borderId="40" xfId="46" applyNumberFormat="1" applyFont="1" applyFill="1" applyBorder="1" applyAlignment="1" applyProtection="1">
      <alignment horizontal="right" vertical="center" wrapText="1"/>
      <protection/>
    </xf>
    <xf numFmtId="3" fontId="10" fillId="33" borderId="41" xfId="46" applyNumberFormat="1" applyFont="1" applyFill="1" applyBorder="1" applyAlignment="1" applyProtection="1">
      <alignment horizontal="right" vertical="center" wrapText="1"/>
      <protection/>
    </xf>
    <xf numFmtId="0" fontId="9" fillId="33" borderId="28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3" fontId="10" fillId="34" borderId="42" xfId="46" applyNumberFormat="1" applyFont="1" applyFill="1" applyBorder="1" applyAlignment="1" applyProtection="1">
      <alignment horizontal="right" vertical="center" wrapText="1"/>
      <protection/>
    </xf>
    <xf numFmtId="3" fontId="10" fillId="33" borderId="43" xfId="46" applyNumberFormat="1" applyFont="1" applyFill="1" applyBorder="1" applyAlignment="1" applyProtection="1">
      <alignment horizontal="right" vertical="center" wrapText="1"/>
      <protection/>
    </xf>
    <xf numFmtId="3" fontId="10" fillId="34" borderId="43" xfId="46" applyNumberFormat="1" applyFont="1" applyFill="1" applyBorder="1" applyAlignment="1" applyProtection="1">
      <alignment horizontal="right" vertical="center" wrapText="1"/>
      <protection/>
    </xf>
    <xf numFmtId="3" fontId="4" fillId="33" borderId="20" xfId="46" applyNumberFormat="1" applyFont="1" applyFill="1" applyBorder="1" applyAlignment="1" applyProtection="1">
      <alignment vertical="center"/>
      <protection/>
    </xf>
    <xf numFmtId="0" fontId="0" fillId="33" borderId="44" xfId="0" applyFont="1" applyFill="1" applyBorder="1" applyAlignment="1">
      <alignment horizontal="center" vertical="center" wrapText="1"/>
    </xf>
    <xf numFmtId="3" fontId="10" fillId="33" borderId="44" xfId="46" applyNumberFormat="1" applyFont="1" applyFill="1" applyBorder="1" applyAlignment="1" applyProtection="1">
      <alignment horizontal="right" vertical="center" wrapText="1"/>
      <protection/>
    </xf>
    <xf numFmtId="3" fontId="4" fillId="33" borderId="20" xfId="0" applyNumberFormat="1" applyFont="1" applyFill="1" applyBorder="1" applyAlignment="1">
      <alignment vertical="center"/>
    </xf>
    <xf numFmtId="165" fontId="10" fillId="33" borderId="45" xfId="46" applyNumberFormat="1" applyFont="1" applyFill="1" applyBorder="1" applyAlignment="1" applyProtection="1">
      <alignment vertical="center" wrapText="1"/>
      <protection/>
    </xf>
    <xf numFmtId="3" fontId="10" fillId="33" borderId="2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5" fontId="0" fillId="0" borderId="0" xfId="46" applyNumberFormat="1" applyFont="1" applyFill="1" applyBorder="1" applyAlignment="1" applyProtection="1">
      <alignment horizontal="center" vertical="center" wrapText="1"/>
      <protection/>
    </xf>
    <xf numFmtId="165" fontId="0" fillId="0" borderId="0" xfId="46" applyNumberFormat="1" applyFont="1" applyFill="1" applyBorder="1" applyAlignment="1" applyProtection="1">
      <alignment horizontal="right" vertical="center" wrapText="1"/>
      <protection/>
    </xf>
    <xf numFmtId="165" fontId="0" fillId="0" borderId="0" xfId="46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Border="1" applyAlignment="1">
      <alignment vertical="center"/>
    </xf>
    <xf numFmtId="0" fontId="0" fillId="33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30" xfId="0" applyNumberFormat="1" applyFont="1" applyFill="1" applyBorder="1" applyAlignment="1" applyProtection="1">
      <alignment horizontal="right" vertical="center" wrapText="1"/>
      <protection/>
    </xf>
    <xf numFmtId="3" fontId="4" fillId="0" borderId="32" xfId="0" applyNumberFormat="1" applyFont="1" applyFill="1" applyBorder="1" applyAlignment="1" applyProtection="1">
      <alignment horizontal="right" vertical="center" wrapText="1"/>
      <protection/>
    </xf>
    <xf numFmtId="0" fontId="8" fillId="34" borderId="46" xfId="0" applyFont="1" applyFill="1" applyBorder="1" applyAlignment="1">
      <alignment horizontal="center" vertical="center" textRotation="90" wrapText="1"/>
    </xf>
    <xf numFmtId="165" fontId="10" fillId="34" borderId="47" xfId="46" applyNumberFormat="1" applyFont="1" applyFill="1" applyBorder="1" applyAlignment="1" applyProtection="1">
      <alignment vertical="center" wrapText="1"/>
      <protection/>
    </xf>
    <xf numFmtId="0" fontId="7" fillId="34" borderId="48" xfId="0" applyFont="1" applyFill="1" applyBorder="1" applyAlignment="1">
      <alignment horizontal="center" vertical="center" textRotation="90" wrapText="1"/>
    </xf>
    <xf numFmtId="165" fontId="4" fillId="0" borderId="13" xfId="46" applyNumberFormat="1" applyFont="1" applyFill="1" applyBorder="1" applyAlignment="1" applyProtection="1">
      <alignment vertical="center" wrapText="1"/>
      <protection/>
    </xf>
    <xf numFmtId="165" fontId="4" fillId="0" borderId="49" xfId="46" applyNumberFormat="1" applyFont="1" applyFill="1" applyBorder="1" applyAlignment="1" applyProtection="1">
      <alignment vertical="center" wrapText="1"/>
      <protection/>
    </xf>
    <xf numFmtId="165" fontId="10" fillId="33" borderId="50" xfId="46" applyNumberFormat="1" applyFont="1" applyFill="1" applyBorder="1" applyAlignment="1" applyProtection="1">
      <alignment vertical="center" wrapText="1"/>
      <protection/>
    </xf>
    <xf numFmtId="0" fontId="9" fillId="33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textRotation="90" wrapText="1"/>
    </xf>
    <xf numFmtId="165" fontId="10" fillId="33" borderId="24" xfId="46" applyNumberFormat="1" applyFont="1" applyFill="1" applyBorder="1" applyAlignment="1" applyProtection="1">
      <alignment vertical="center" wrapText="1"/>
      <protection/>
    </xf>
    <xf numFmtId="165" fontId="10" fillId="33" borderId="29" xfId="46" applyNumberFormat="1" applyFont="1" applyFill="1" applyBorder="1" applyAlignment="1" applyProtection="1">
      <alignment vertical="center" wrapText="1"/>
      <protection/>
    </xf>
    <xf numFmtId="165" fontId="10" fillId="33" borderId="54" xfId="46" applyNumberFormat="1" applyFont="1" applyFill="1" applyBorder="1" applyAlignment="1" applyProtection="1">
      <alignment vertical="center" wrapText="1"/>
      <protection/>
    </xf>
    <xf numFmtId="0" fontId="0" fillId="33" borderId="48" xfId="0" applyFont="1" applyFill="1" applyBorder="1" applyAlignment="1">
      <alignment horizontal="center" vertical="center" wrapText="1"/>
    </xf>
    <xf numFmtId="165" fontId="4" fillId="0" borderId="48" xfId="46" applyNumberFormat="1" applyFont="1" applyFill="1" applyBorder="1" applyAlignment="1" applyProtection="1">
      <alignment horizontal="right" vertical="center" wrapText="1"/>
      <protection/>
    </xf>
    <xf numFmtId="0" fontId="0" fillId="35" borderId="44" xfId="0" applyFont="1" applyFill="1" applyBorder="1" applyAlignment="1">
      <alignment horizontal="center" vertical="center" wrapText="1"/>
    </xf>
    <xf numFmtId="0" fontId="0" fillId="35" borderId="48" xfId="0" applyFont="1" applyFill="1" applyBorder="1" applyAlignment="1">
      <alignment horizontal="center" vertical="center" wrapText="1"/>
    </xf>
    <xf numFmtId="3" fontId="10" fillId="34" borderId="47" xfId="46" applyNumberFormat="1" applyFont="1" applyFill="1" applyBorder="1" applyAlignment="1" applyProtection="1">
      <alignment horizontal="right" vertical="center" wrapText="1"/>
      <protection/>
    </xf>
    <xf numFmtId="3" fontId="10" fillId="34" borderId="29" xfId="46" applyNumberFormat="1" applyFont="1" applyFill="1" applyBorder="1" applyAlignment="1" applyProtection="1">
      <alignment horizontal="right" vertical="center" wrapText="1"/>
      <protection/>
    </xf>
    <xf numFmtId="3" fontId="10" fillId="34" borderId="54" xfId="46" applyNumberFormat="1" applyFont="1" applyFill="1" applyBorder="1" applyAlignment="1" applyProtection="1">
      <alignment horizontal="right" vertical="center" wrapText="1"/>
      <protection/>
    </xf>
    <xf numFmtId="3" fontId="10" fillId="33" borderId="55" xfId="46" applyNumberFormat="1" applyFont="1" applyFill="1" applyBorder="1" applyAlignment="1" applyProtection="1">
      <alignment horizontal="right" vertical="center" wrapText="1"/>
      <protection/>
    </xf>
    <xf numFmtId="3" fontId="10" fillId="33" borderId="56" xfId="46" applyNumberFormat="1" applyFont="1" applyFill="1" applyBorder="1" applyAlignment="1" applyProtection="1">
      <alignment horizontal="right" vertical="center" wrapText="1"/>
      <protection/>
    </xf>
    <xf numFmtId="3" fontId="10" fillId="33" borderId="57" xfId="46" applyNumberFormat="1" applyFont="1" applyFill="1" applyBorder="1" applyAlignment="1" applyProtection="1">
      <alignment horizontal="right" vertical="center" wrapText="1"/>
      <protection/>
    </xf>
    <xf numFmtId="3" fontId="10" fillId="34" borderId="24" xfId="46" applyNumberFormat="1" applyFont="1" applyFill="1" applyBorder="1" applyAlignment="1" applyProtection="1">
      <alignment horizontal="right" vertical="center" wrapText="1"/>
      <protection/>
    </xf>
    <xf numFmtId="3" fontId="10" fillId="33" borderId="58" xfId="46" applyNumberFormat="1" applyFont="1" applyFill="1" applyBorder="1" applyAlignment="1" applyProtection="1">
      <alignment horizontal="right" vertical="center" wrapText="1"/>
      <protection/>
    </xf>
    <xf numFmtId="0" fontId="0" fillId="33" borderId="59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0" fontId="20" fillId="0" borderId="0" xfId="0" applyFont="1" applyAlignment="1">
      <alignment vertical="top" wrapText="1"/>
    </xf>
    <xf numFmtId="0" fontId="4" fillId="0" borderId="62" xfId="0" applyFont="1" applyBorder="1" applyAlignment="1">
      <alignment/>
    </xf>
    <xf numFmtId="0" fontId="4" fillId="0" borderId="62" xfId="0" applyFont="1" applyBorder="1" applyAlignment="1">
      <alignment horizontal="right"/>
    </xf>
    <xf numFmtId="165" fontId="6" fillId="36" borderId="60" xfId="46" applyNumberFormat="1" applyFont="1" applyFill="1" applyBorder="1" applyAlignment="1" applyProtection="1">
      <alignment horizontal="center" vertical="center" wrapText="1"/>
      <protection/>
    </xf>
    <xf numFmtId="165" fontId="6" fillId="33" borderId="60" xfId="46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left" vertical="center" wrapText="1"/>
    </xf>
    <xf numFmtId="165" fontId="17" fillId="34" borderId="60" xfId="46" applyNumberFormat="1" applyFont="1" applyFill="1" applyBorder="1" applyAlignment="1" applyProtection="1">
      <alignment horizontal="center" vertical="center" wrapText="1"/>
      <protection/>
    </xf>
    <xf numFmtId="165" fontId="6" fillId="37" borderId="60" xfId="46" applyNumberFormat="1" applyFont="1" applyFill="1" applyBorder="1" applyAlignment="1" applyProtection="1">
      <alignment horizontal="center" vertical="center" wrapText="1"/>
      <protection/>
    </xf>
    <xf numFmtId="165" fontId="6" fillId="36" borderId="63" xfId="46" applyNumberFormat="1" applyFont="1" applyFill="1" applyBorder="1" applyAlignment="1" applyProtection="1">
      <alignment horizontal="center" vertical="center" wrapText="1"/>
      <protection/>
    </xf>
    <xf numFmtId="165" fontId="6" fillId="36" borderId="64" xfId="46" applyNumberFormat="1" applyFont="1" applyFill="1" applyBorder="1" applyAlignment="1" applyProtection="1">
      <alignment horizontal="center" vertical="center" wrapText="1"/>
      <protection/>
    </xf>
    <xf numFmtId="165" fontId="6" fillId="36" borderId="65" xfId="46" applyNumberFormat="1" applyFont="1" applyFill="1" applyBorder="1" applyAlignment="1" applyProtection="1">
      <alignment horizontal="center" vertical="center" wrapText="1"/>
      <protection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66" xfId="0" applyFont="1" applyFill="1" applyBorder="1" applyAlignment="1">
      <alignment horizontal="center" vertical="center" wrapText="1"/>
    </xf>
    <xf numFmtId="165" fontId="17" fillId="33" borderId="60" xfId="46" applyNumberFormat="1" applyFont="1" applyFill="1" applyBorder="1" applyAlignment="1" applyProtection="1">
      <alignment horizontal="center" vertical="center" wrapText="1"/>
      <protection/>
    </xf>
    <xf numFmtId="165" fontId="4" fillId="0" borderId="67" xfId="46" applyNumberFormat="1" applyFont="1" applyFill="1" applyBorder="1" applyAlignment="1" applyProtection="1">
      <alignment horizontal="right" vertical="center" wrapText="1"/>
      <protection/>
    </xf>
    <xf numFmtId="165" fontId="4" fillId="0" borderId="68" xfId="46" applyNumberFormat="1" applyFont="1" applyFill="1" applyBorder="1" applyAlignment="1" applyProtection="1">
      <alignment horizontal="right" vertical="center" wrapText="1"/>
      <protection/>
    </xf>
    <xf numFmtId="165" fontId="4" fillId="0" borderId="69" xfId="46" applyNumberFormat="1" applyFont="1" applyFill="1" applyBorder="1" applyAlignment="1" applyProtection="1">
      <alignment horizontal="right" vertical="center" wrapText="1"/>
      <protection/>
    </xf>
    <xf numFmtId="165" fontId="7" fillId="33" borderId="70" xfId="46" applyNumberFormat="1" applyFont="1" applyFill="1" applyBorder="1" applyAlignment="1" applyProtection="1">
      <alignment horizontal="center" vertical="center" wrapText="1"/>
      <protection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165" fontId="6" fillId="33" borderId="19" xfId="46" applyNumberFormat="1" applyFont="1" applyFill="1" applyBorder="1" applyAlignment="1" applyProtection="1">
      <alignment horizontal="center" vertical="center" wrapText="1"/>
      <protection/>
    </xf>
    <xf numFmtId="165" fontId="6" fillId="33" borderId="75" xfId="46" applyNumberFormat="1" applyFont="1" applyFill="1" applyBorder="1" applyAlignment="1" applyProtection="1">
      <alignment horizontal="center" vertical="center" wrapText="1"/>
      <protection/>
    </xf>
    <xf numFmtId="165" fontId="6" fillId="33" borderId="76" xfId="46" applyNumberFormat="1" applyFont="1" applyFill="1" applyBorder="1" applyAlignment="1" applyProtection="1">
      <alignment horizontal="center" vertical="center" wrapText="1"/>
      <protection/>
    </xf>
    <xf numFmtId="165" fontId="6" fillId="33" borderId="77" xfId="46" applyNumberFormat="1" applyFont="1" applyFill="1" applyBorder="1" applyAlignment="1" applyProtection="1">
      <alignment horizontal="center" vertical="center" wrapText="1"/>
      <protection/>
    </xf>
    <xf numFmtId="165" fontId="6" fillId="33" borderId="0" xfId="46" applyNumberFormat="1" applyFont="1" applyFill="1" applyBorder="1" applyAlignment="1" applyProtection="1">
      <alignment horizontal="center" vertical="center" wrapText="1"/>
      <protection/>
    </xf>
    <xf numFmtId="165" fontId="6" fillId="33" borderId="78" xfId="46" applyNumberFormat="1" applyFont="1" applyFill="1" applyBorder="1" applyAlignment="1" applyProtection="1">
      <alignment horizontal="center" vertical="center" wrapText="1"/>
      <protection/>
    </xf>
    <xf numFmtId="165" fontId="6" fillId="33" borderId="79" xfId="46" applyNumberFormat="1" applyFont="1" applyFill="1" applyBorder="1" applyAlignment="1" applyProtection="1">
      <alignment horizontal="center" vertical="center" wrapText="1"/>
      <protection/>
    </xf>
    <xf numFmtId="165" fontId="6" fillId="33" borderId="80" xfId="46" applyNumberFormat="1" applyFont="1" applyFill="1" applyBorder="1" applyAlignment="1" applyProtection="1">
      <alignment horizontal="center" vertical="center" wrapText="1"/>
      <protection/>
    </xf>
    <xf numFmtId="165" fontId="6" fillId="33" borderId="81" xfId="46" applyNumberFormat="1" applyFont="1" applyFill="1" applyBorder="1" applyAlignment="1" applyProtection="1">
      <alignment horizontal="center" vertical="center" wrapText="1"/>
      <protection/>
    </xf>
    <xf numFmtId="0" fontId="10" fillId="33" borderId="75" xfId="0" applyFont="1" applyFill="1" applyBorder="1" applyAlignment="1">
      <alignment horizontal="center" vertical="center" wrapText="1"/>
    </xf>
    <xf numFmtId="0" fontId="10" fillId="33" borderId="8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>
      <alignment horizontal="center" vertical="center" wrapText="1"/>
    </xf>
    <xf numFmtId="165" fontId="16" fillId="0" borderId="83" xfId="46" applyNumberFormat="1" applyFont="1" applyFill="1" applyBorder="1" applyAlignment="1" applyProtection="1">
      <alignment horizontal="center" vertical="center" wrapText="1"/>
      <protection/>
    </xf>
    <xf numFmtId="165" fontId="16" fillId="0" borderId="84" xfId="46" applyNumberFormat="1" applyFont="1" applyFill="1" applyBorder="1" applyAlignment="1" applyProtection="1">
      <alignment horizontal="center" vertical="center" wrapText="1"/>
      <protection/>
    </xf>
    <xf numFmtId="165" fontId="16" fillId="0" borderId="85" xfId="46" applyNumberFormat="1" applyFont="1" applyFill="1" applyBorder="1" applyAlignment="1" applyProtection="1">
      <alignment horizontal="center" vertical="center" wrapText="1"/>
      <protection/>
    </xf>
    <xf numFmtId="165" fontId="16" fillId="0" borderId="77" xfId="46" applyNumberFormat="1" applyFont="1" applyFill="1" applyBorder="1" applyAlignment="1" applyProtection="1">
      <alignment horizontal="center" vertical="center" wrapText="1"/>
      <protection/>
    </xf>
    <xf numFmtId="165" fontId="16" fillId="0" borderId="0" xfId="46" applyNumberFormat="1" applyFont="1" applyFill="1" applyBorder="1" applyAlignment="1" applyProtection="1">
      <alignment horizontal="center" vertical="center" wrapText="1"/>
      <protection/>
    </xf>
    <xf numFmtId="165" fontId="16" fillId="0" borderId="78" xfId="46" applyNumberFormat="1" applyFont="1" applyFill="1" applyBorder="1" applyAlignment="1" applyProtection="1">
      <alignment horizontal="center" vertical="center" wrapText="1"/>
      <protection/>
    </xf>
    <xf numFmtId="165" fontId="16" fillId="0" borderId="45" xfId="46" applyNumberFormat="1" applyFont="1" applyFill="1" applyBorder="1" applyAlignment="1" applyProtection="1">
      <alignment horizontal="center" vertical="center" wrapText="1"/>
      <protection/>
    </xf>
    <xf numFmtId="165" fontId="16" fillId="0" borderId="62" xfId="46" applyNumberFormat="1" applyFont="1" applyFill="1" applyBorder="1" applyAlignment="1" applyProtection="1">
      <alignment horizontal="center" vertical="center" wrapText="1"/>
      <protection/>
    </xf>
    <xf numFmtId="165" fontId="16" fillId="0" borderId="86" xfId="46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0" fontId="10" fillId="36" borderId="66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33" borderId="87" xfId="0" applyFill="1" applyBorder="1" applyAlignment="1">
      <alignment horizontal="center" vertical="center" wrapText="1"/>
    </xf>
    <xf numFmtId="0" fontId="0" fillId="33" borderId="88" xfId="0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65" fontId="11" fillId="33" borderId="61" xfId="46" applyNumberFormat="1" applyFont="1" applyFill="1" applyBorder="1" applyAlignment="1" applyProtection="1">
      <alignment horizontal="center" vertical="center" wrapText="1"/>
      <protection/>
    </xf>
    <xf numFmtId="0" fontId="6" fillId="33" borderId="61" xfId="0" applyFont="1" applyFill="1" applyBorder="1" applyAlignment="1">
      <alignment horizontal="center" vertical="center" wrapText="1"/>
    </xf>
    <xf numFmtId="3" fontId="12" fillId="33" borderId="20" xfId="0" applyNumberFormat="1" applyFont="1" applyFill="1" applyBorder="1" applyAlignment="1">
      <alignment horizontal="center" vertical="center" wrapText="1"/>
    </xf>
    <xf numFmtId="0" fontId="10" fillId="38" borderId="46" xfId="0" applyFont="1" applyFill="1" applyBorder="1" applyAlignment="1">
      <alignment horizontal="center" vertical="center" wrapText="1"/>
    </xf>
    <xf numFmtId="0" fontId="10" fillId="38" borderId="61" xfId="0" applyFont="1" applyFill="1" applyBorder="1" applyAlignment="1">
      <alignment horizontal="center" vertical="center" wrapText="1"/>
    </xf>
    <xf numFmtId="0" fontId="10" fillId="38" borderId="62" xfId="0" applyFont="1" applyFill="1" applyBorder="1" applyAlignment="1">
      <alignment horizontal="center" vertical="center" wrapText="1"/>
    </xf>
    <xf numFmtId="0" fontId="10" fillId="38" borderId="74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89" xfId="0" applyFont="1" applyFill="1" applyBorder="1" applyAlignment="1">
      <alignment horizontal="center" vertical="center" wrapText="1"/>
    </xf>
    <xf numFmtId="0" fontId="10" fillId="33" borderId="90" xfId="0" applyFont="1" applyFill="1" applyBorder="1" applyAlignment="1">
      <alignment horizontal="center" vertical="center" wrapText="1"/>
    </xf>
    <xf numFmtId="165" fontId="16" fillId="0" borderId="46" xfId="46" applyNumberFormat="1" applyFont="1" applyFill="1" applyBorder="1" applyAlignment="1" applyProtection="1">
      <alignment horizontal="center" vertical="center" wrapText="1"/>
      <protection/>
    </xf>
    <xf numFmtId="165" fontId="16" fillId="0" borderId="91" xfId="46" applyNumberFormat="1" applyFont="1" applyFill="1" applyBorder="1" applyAlignment="1" applyProtection="1">
      <alignment horizontal="center" vertical="center" wrapText="1"/>
      <protection/>
    </xf>
    <xf numFmtId="3" fontId="6" fillId="0" borderId="45" xfId="0" applyNumberFormat="1" applyFont="1" applyFill="1" applyBorder="1" applyAlignment="1">
      <alignment horizontal="center" vertical="center" wrapText="1"/>
    </xf>
    <xf numFmtId="3" fontId="6" fillId="0" borderId="62" xfId="0" applyNumberFormat="1" applyFont="1" applyFill="1" applyBorder="1" applyAlignment="1">
      <alignment horizontal="center" vertical="center" wrapText="1"/>
    </xf>
    <xf numFmtId="3" fontId="6" fillId="0" borderId="74" xfId="0" applyNumberFormat="1" applyFont="1" applyFill="1" applyBorder="1" applyAlignment="1">
      <alignment horizontal="center" vertical="center" wrapText="1"/>
    </xf>
    <xf numFmtId="3" fontId="6" fillId="0" borderId="89" xfId="0" applyNumberFormat="1" applyFont="1" applyFill="1" applyBorder="1" applyAlignment="1">
      <alignment horizontal="center" vertical="center" wrapText="1"/>
    </xf>
    <xf numFmtId="3" fontId="6" fillId="0" borderId="92" xfId="0" applyNumberFormat="1" applyFont="1" applyFill="1" applyBorder="1" applyAlignment="1">
      <alignment horizontal="center" vertical="center" wrapText="1"/>
    </xf>
    <xf numFmtId="3" fontId="6" fillId="0" borderId="90" xfId="0" applyNumberFormat="1" applyFont="1" applyFill="1" applyBorder="1" applyAlignment="1">
      <alignment horizontal="center" vertical="center" wrapText="1"/>
    </xf>
    <xf numFmtId="3" fontId="6" fillId="33" borderId="93" xfId="0" applyNumberFormat="1" applyFont="1" applyFill="1" applyBorder="1" applyAlignment="1">
      <alignment horizontal="center" vertical="center" wrapText="1"/>
    </xf>
    <xf numFmtId="3" fontId="6" fillId="33" borderId="94" xfId="0" applyNumberFormat="1" applyFont="1" applyFill="1" applyBorder="1" applyAlignment="1">
      <alignment horizontal="center" vertical="center" wrapText="1"/>
    </xf>
    <xf numFmtId="3" fontId="6" fillId="33" borderId="95" xfId="0" applyNumberFormat="1" applyFont="1" applyFill="1" applyBorder="1" applyAlignment="1">
      <alignment horizontal="center" vertical="center" wrapText="1"/>
    </xf>
    <xf numFmtId="3" fontId="4" fillId="0" borderId="61" xfId="46" applyNumberFormat="1" applyFont="1" applyFill="1" applyBorder="1" applyAlignment="1" applyProtection="1">
      <alignment horizontal="right" vertical="center"/>
      <protection/>
    </xf>
    <xf numFmtId="3" fontId="4" fillId="0" borderId="20" xfId="46" applyNumberFormat="1" applyFont="1" applyFill="1" applyBorder="1" applyAlignment="1" applyProtection="1">
      <alignment horizontal="center" vertical="center"/>
      <protection/>
    </xf>
    <xf numFmtId="0" fontId="0" fillId="33" borderId="67" xfId="0" applyFont="1" applyFill="1" applyBorder="1" applyAlignment="1">
      <alignment horizontal="center" vertical="center" wrapText="1"/>
    </xf>
    <xf numFmtId="0" fontId="0" fillId="33" borderId="68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 wrapText="1"/>
    </xf>
    <xf numFmtId="0" fontId="10" fillId="37" borderId="66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165" fontId="0" fillId="0" borderId="60" xfId="46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 textRotation="90" wrapText="1"/>
    </xf>
    <xf numFmtId="0" fontId="10" fillId="33" borderId="91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textRotation="90" wrapText="1"/>
    </xf>
    <xf numFmtId="0" fontId="14" fillId="33" borderId="6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5" fillId="0" borderId="4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abSelected="1" view="pageBreakPreview" zoomScale="40" zoomScaleNormal="40" zoomScaleSheetLayoutView="40" zoomScalePageLayoutView="0" workbookViewId="0" topLeftCell="A1">
      <selection activeCell="A5" sqref="A5:AE5"/>
    </sheetView>
  </sheetViews>
  <sheetFormatPr defaultColWidth="9.140625" defaultRowHeight="15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12" width="18.7109375" style="0" customWidth="1"/>
    <col min="13" max="13" width="20.7109375" style="0" customWidth="1"/>
    <col min="14" max="14" width="20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29" width="18.7109375" style="0" customWidth="1"/>
    <col min="30" max="30" width="21.7109375" style="0" customWidth="1"/>
    <col min="31" max="31" width="18.7109375" style="0" customWidth="1"/>
  </cols>
  <sheetData>
    <row r="1" spans="1:31" s="1" customFormat="1" ht="21">
      <c r="A1" s="201" t="s">
        <v>106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</row>
    <row r="2" spans="1:31" s="1" customFormat="1" ht="21">
      <c r="A2" s="206" t="s">
        <v>103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</row>
    <row r="3" spans="1:31" s="1" customFormat="1" ht="18.75">
      <c r="A3" s="202" t="s">
        <v>94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203"/>
      <c r="AE4" s="203"/>
    </row>
    <row r="5" spans="1:31" s="1" customFormat="1" ht="67.5" customHeight="1">
      <c r="A5" s="204" t="s">
        <v>98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107"/>
      <c r="AE8" s="108" t="s">
        <v>100</v>
      </c>
    </row>
    <row r="9" spans="1:31" s="1" customFormat="1" ht="15.75" thickBot="1">
      <c r="A9" s="3"/>
      <c r="B9" s="4" t="s">
        <v>0</v>
      </c>
      <c r="C9" s="4" t="s">
        <v>1</v>
      </c>
      <c r="D9" s="4" t="s">
        <v>64</v>
      </c>
      <c r="E9" s="4" t="s">
        <v>65</v>
      </c>
      <c r="F9" s="4" t="s">
        <v>2</v>
      </c>
      <c r="G9" s="4" t="s">
        <v>3</v>
      </c>
      <c r="H9" s="4" t="s">
        <v>4</v>
      </c>
      <c r="I9" s="4" t="s">
        <v>5</v>
      </c>
      <c r="J9" s="4" t="s">
        <v>89</v>
      </c>
      <c r="K9" s="4" t="s">
        <v>6</v>
      </c>
      <c r="L9" s="4" t="s">
        <v>7</v>
      </c>
      <c r="M9" s="4" t="s">
        <v>8</v>
      </c>
      <c r="N9" s="4" t="s">
        <v>9</v>
      </c>
      <c r="O9" s="5" t="s">
        <v>10</v>
      </c>
      <c r="P9" s="6"/>
      <c r="Q9" s="7" t="s">
        <v>11</v>
      </c>
      <c r="R9" s="7" t="s">
        <v>90</v>
      </c>
      <c r="S9" s="7" t="s">
        <v>12</v>
      </c>
      <c r="T9" s="7" t="s">
        <v>13</v>
      </c>
      <c r="U9" s="7" t="s">
        <v>14</v>
      </c>
      <c r="V9" s="7" t="s">
        <v>15</v>
      </c>
      <c r="W9" s="7" t="s">
        <v>16</v>
      </c>
      <c r="X9" s="7" t="s">
        <v>17</v>
      </c>
      <c r="Y9" s="7" t="s">
        <v>18</v>
      </c>
      <c r="Z9" s="7" t="s">
        <v>19</v>
      </c>
      <c r="AA9" s="7" t="s">
        <v>20</v>
      </c>
      <c r="AB9" s="7" t="s">
        <v>21</v>
      </c>
      <c r="AC9" s="8" t="s">
        <v>22</v>
      </c>
      <c r="AD9" s="8" t="s">
        <v>23</v>
      </c>
      <c r="AE9" s="9" t="s">
        <v>24</v>
      </c>
    </row>
    <row r="10" spans="1:31" s="1" customFormat="1" ht="54.75" customHeight="1" thickBot="1">
      <c r="A10" s="205" t="s">
        <v>25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 t="s">
        <v>26</v>
      </c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</row>
    <row r="11" spans="1:31" s="1" customFormat="1" ht="30.75" customHeight="1" thickBot="1">
      <c r="A11" s="194" t="s">
        <v>27</v>
      </c>
      <c r="B11" s="194"/>
      <c r="C11" s="194"/>
      <c r="D11" s="200" t="s">
        <v>28</v>
      </c>
      <c r="E11" s="200"/>
      <c r="F11" s="200"/>
      <c r="G11" s="200"/>
      <c r="H11" s="200"/>
      <c r="I11" s="197" t="s">
        <v>29</v>
      </c>
      <c r="J11" s="197"/>
      <c r="K11" s="197"/>
      <c r="L11" s="198"/>
      <c r="M11" s="192" t="s">
        <v>99</v>
      </c>
      <c r="N11" s="192" t="s">
        <v>104</v>
      </c>
      <c r="O11" s="192" t="s">
        <v>97</v>
      </c>
      <c r="P11" s="194" t="s">
        <v>30</v>
      </c>
      <c r="Q11" s="194"/>
      <c r="R11" s="194"/>
      <c r="S11" s="196" t="s">
        <v>28</v>
      </c>
      <c r="T11" s="196"/>
      <c r="U11" s="196"/>
      <c r="V11" s="196"/>
      <c r="W11" s="196"/>
      <c r="X11" s="196"/>
      <c r="Y11" s="197" t="s">
        <v>29</v>
      </c>
      <c r="Z11" s="197"/>
      <c r="AA11" s="197"/>
      <c r="AB11" s="198"/>
      <c r="AC11" s="199" t="s">
        <v>96</v>
      </c>
      <c r="AD11" s="192" t="s">
        <v>105</v>
      </c>
      <c r="AE11" s="192" t="s">
        <v>95</v>
      </c>
    </row>
    <row r="12" spans="1:31" s="1" customFormat="1" ht="156" customHeight="1" thickBot="1">
      <c r="A12" s="195"/>
      <c r="B12" s="194"/>
      <c r="C12" s="195"/>
      <c r="D12" s="11" t="s">
        <v>31</v>
      </c>
      <c r="E12" s="11" t="s">
        <v>32</v>
      </c>
      <c r="F12" s="11" t="s">
        <v>33</v>
      </c>
      <c r="G12" s="12" t="s">
        <v>88</v>
      </c>
      <c r="H12" s="10" t="s">
        <v>76</v>
      </c>
      <c r="I12" s="13" t="s">
        <v>34</v>
      </c>
      <c r="J12" s="14" t="s">
        <v>35</v>
      </c>
      <c r="K12" s="77" t="s">
        <v>36</v>
      </c>
      <c r="L12" s="79" t="s">
        <v>75</v>
      </c>
      <c r="M12" s="192"/>
      <c r="N12" s="192"/>
      <c r="O12" s="192"/>
      <c r="P12" s="195"/>
      <c r="Q12" s="194"/>
      <c r="R12" s="194"/>
      <c r="S12" s="15" t="s">
        <v>37</v>
      </c>
      <c r="T12" s="11" t="s">
        <v>38</v>
      </c>
      <c r="U12" s="11" t="s">
        <v>39</v>
      </c>
      <c r="V12" s="11" t="s">
        <v>40</v>
      </c>
      <c r="W12" s="16" t="s">
        <v>91</v>
      </c>
      <c r="X12" s="10" t="s">
        <v>78</v>
      </c>
      <c r="Y12" s="17" t="s">
        <v>41</v>
      </c>
      <c r="Z12" s="18" t="s">
        <v>42</v>
      </c>
      <c r="AA12" s="86" t="s">
        <v>92</v>
      </c>
      <c r="AB12" s="79" t="s">
        <v>79</v>
      </c>
      <c r="AC12" s="192"/>
      <c r="AD12" s="192"/>
      <c r="AE12" s="192"/>
    </row>
    <row r="13" spans="1:31" s="1" customFormat="1" ht="27" customHeight="1" thickBot="1">
      <c r="A13" s="90" t="s">
        <v>43</v>
      </c>
      <c r="B13" s="193" t="s">
        <v>71</v>
      </c>
      <c r="C13" s="83" t="s">
        <v>44</v>
      </c>
      <c r="D13" s="80">
        <v>7244871773</v>
      </c>
      <c r="E13" s="20">
        <v>15136780000</v>
      </c>
      <c r="F13" s="20">
        <v>7624135362</v>
      </c>
      <c r="G13" s="20">
        <v>0</v>
      </c>
      <c r="H13" s="21">
        <f>SUM(D13:G13)</f>
        <v>30005787135</v>
      </c>
      <c r="I13" s="22">
        <v>0</v>
      </c>
      <c r="J13" s="20">
        <v>2880305600</v>
      </c>
      <c r="K13" s="20">
        <v>78500000</v>
      </c>
      <c r="L13" s="78">
        <f>SUM(I13:K13)</f>
        <v>2958805600</v>
      </c>
      <c r="M13" s="87">
        <f>H13+L13</f>
        <v>32964592735</v>
      </c>
      <c r="N13" s="120">
        <v>50551562000</v>
      </c>
      <c r="O13" s="120">
        <v>47339334000</v>
      </c>
      <c r="P13" s="90" t="s">
        <v>43</v>
      </c>
      <c r="Q13" s="170" t="s">
        <v>45</v>
      </c>
      <c r="R13" s="19" t="s">
        <v>44</v>
      </c>
      <c r="S13" s="24">
        <v>8699488000</v>
      </c>
      <c r="T13" s="25">
        <v>2499211000</v>
      </c>
      <c r="U13" s="25">
        <v>8453669000</v>
      </c>
      <c r="V13" s="25">
        <v>1098000</v>
      </c>
      <c r="W13" s="26">
        <v>1000000</v>
      </c>
      <c r="X13" s="27">
        <f>SUM(S13:W13)</f>
        <v>19654466000</v>
      </c>
      <c r="Y13" s="24">
        <v>299237000</v>
      </c>
      <c r="Z13" s="25">
        <v>346158000</v>
      </c>
      <c r="AA13" s="26">
        <v>0</v>
      </c>
      <c r="AB13" s="94">
        <f>SUM(Y13:AA13)</f>
        <v>645395000</v>
      </c>
      <c r="AC13" s="97">
        <f>X13+AB13</f>
        <v>20299861000</v>
      </c>
      <c r="AD13" s="184">
        <v>21591278000</v>
      </c>
      <c r="AE13" s="185">
        <v>19220302000</v>
      </c>
    </row>
    <row r="14" spans="1:31" s="1" customFormat="1" ht="27.75" customHeight="1" thickBot="1">
      <c r="A14" s="90" t="s">
        <v>46</v>
      </c>
      <c r="B14" s="193"/>
      <c r="C14" s="84" t="s">
        <v>47</v>
      </c>
      <c r="D14" s="81">
        <v>0</v>
      </c>
      <c r="E14" s="30">
        <v>0</v>
      </c>
      <c r="F14" s="30">
        <v>0</v>
      </c>
      <c r="G14" s="30">
        <v>0</v>
      </c>
      <c r="H14" s="31">
        <f>SUM(D14:G14)</f>
        <v>0</v>
      </c>
      <c r="I14" s="32">
        <v>2000000000</v>
      </c>
      <c r="J14" s="30">
        <v>0</v>
      </c>
      <c r="K14" s="30">
        <v>0</v>
      </c>
      <c r="L14" s="23">
        <f>SUM(I14:K14)</f>
        <v>2000000000</v>
      </c>
      <c r="M14" s="88">
        <f>H14+L14</f>
        <v>2000000000</v>
      </c>
      <c r="N14" s="121"/>
      <c r="O14" s="121"/>
      <c r="P14" s="90" t="s">
        <v>46</v>
      </c>
      <c r="Q14" s="170"/>
      <c r="R14" s="29" t="s">
        <v>47</v>
      </c>
      <c r="S14" s="33">
        <v>0</v>
      </c>
      <c r="T14" s="34">
        <v>0</v>
      </c>
      <c r="U14" s="34">
        <v>0</v>
      </c>
      <c r="V14" s="34">
        <v>0</v>
      </c>
      <c r="W14" s="35">
        <v>0</v>
      </c>
      <c r="X14" s="36">
        <f>SUM(S14:W14)</f>
        <v>0</v>
      </c>
      <c r="Y14" s="33">
        <v>0</v>
      </c>
      <c r="Z14" s="34">
        <v>0</v>
      </c>
      <c r="AA14" s="35">
        <v>0</v>
      </c>
      <c r="AB14" s="95">
        <f>SUM(Y14:AA14)</f>
        <v>0</v>
      </c>
      <c r="AC14" s="98">
        <f aca="true" t="shared" si="0" ref="AC14:AC20">X14+AB14</f>
        <v>0</v>
      </c>
      <c r="AD14" s="184"/>
      <c r="AE14" s="185"/>
    </row>
    <row r="15" spans="1:31" s="1" customFormat="1" ht="27.75" customHeight="1" thickBot="1">
      <c r="A15" s="90" t="s">
        <v>48</v>
      </c>
      <c r="B15" s="193"/>
      <c r="C15" s="84" t="s">
        <v>49</v>
      </c>
      <c r="D15" s="81">
        <v>0</v>
      </c>
      <c r="E15" s="30">
        <v>14210000</v>
      </c>
      <c r="F15" s="30">
        <v>0</v>
      </c>
      <c r="G15" s="30">
        <v>0</v>
      </c>
      <c r="H15" s="31">
        <f>SUM(D15:G15)</f>
        <v>14210000</v>
      </c>
      <c r="I15" s="32">
        <v>0</v>
      </c>
      <c r="J15" s="30">
        <v>0</v>
      </c>
      <c r="K15" s="30">
        <v>0</v>
      </c>
      <c r="L15" s="23">
        <f>SUM(I15:K15)</f>
        <v>0</v>
      </c>
      <c r="M15" s="88">
        <f>H15+L15</f>
        <v>14210000</v>
      </c>
      <c r="N15" s="121"/>
      <c r="O15" s="121"/>
      <c r="P15" s="90" t="s">
        <v>48</v>
      </c>
      <c r="Q15" s="170"/>
      <c r="R15" s="29" t="s">
        <v>49</v>
      </c>
      <c r="S15" s="33">
        <v>627303000</v>
      </c>
      <c r="T15" s="34">
        <v>171295000</v>
      </c>
      <c r="U15" s="34">
        <v>230999000</v>
      </c>
      <c r="V15" s="34">
        <v>3000000</v>
      </c>
      <c r="W15" s="35">
        <v>0</v>
      </c>
      <c r="X15" s="36">
        <f>SUM(S15:W15)</f>
        <v>1032597000</v>
      </c>
      <c r="Y15" s="33">
        <v>28216000</v>
      </c>
      <c r="Z15" s="34">
        <v>27459000</v>
      </c>
      <c r="AA15" s="35">
        <v>0</v>
      </c>
      <c r="AB15" s="95">
        <f>SUM(Y15:AA15)</f>
        <v>55675000</v>
      </c>
      <c r="AC15" s="98">
        <f t="shared" si="0"/>
        <v>1088272000</v>
      </c>
      <c r="AD15" s="184"/>
      <c r="AE15" s="185"/>
    </row>
    <row r="16" spans="1:31" s="1" customFormat="1" ht="24.75" customHeight="1" thickBot="1">
      <c r="A16" s="90" t="s">
        <v>50</v>
      </c>
      <c r="B16" s="193"/>
      <c r="C16" s="85" t="s">
        <v>51</v>
      </c>
      <c r="D16" s="82">
        <f aca="true" t="shared" si="1" ref="D16:L16">SUM(D13:D15)</f>
        <v>7244871773</v>
      </c>
      <c r="E16" s="39">
        <f t="shared" si="1"/>
        <v>15150990000</v>
      </c>
      <c r="F16" s="39">
        <f t="shared" si="1"/>
        <v>7624135362</v>
      </c>
      <c r="G16" s="39">
        <f t="shared" si="1"/>
        <v>0</v>
      </c>
      <c r="H16" s="40">
        <f t="shared" si="1"/>
        <v>30019997135</v>
      </c>
      <c r="I16" s="41">
        <f t="shared" si="1"/>
        <v>2000000000</v>
      </c>
      <c r="J16" s="42">
        <f t="shared" si="1"/>
        <v>2880305600</v>
      </c>
      <c r="K16" s="42">
        <f t="shared" si="1"/>
        <v>78500000</v>
      </c>
      <c r="L16" s="43">
        <f t="shared" si="1"/>
        <v>4958805600</v>
      </c>
      <c r="M16" s="89">
        <f>H16+L16</f>
        <v>34978802735</v>
      </c>
      <c r="N16" s="121"/>
      <c r="O16" s="121"/>
      <c r="P16" s="90" t="s">
        <v>50</v>
      </c>
      <c r="Q16" s="170"/>
      <c r="R16" s="38" t="s">
        <v>51</v>
      </c>
      <c r="S16" s="44">
        <f aca="true" t="shared" si="2" ref="S16:AB16">SUM(S13:S15)</f>
        <v>9326791000</v>
      </c>
      <c r="T16" s="45">
        <f t="shared" si="2"/>
        <v>2670506000</v>
      </c>
      <c r="U16" s="45">
        <f t="shared" si="2"/>
        <v>8684668000</v>
      </c>
      <c r="V16" s="45">
        <f t="shared" si="2"/>
        <v>4098000</v>
      </c>
      <c r="W16" s="46">
        <f t="shared" si="2"/>
        <v>1000000</v>
      </c>
      <c r="X16" s="47">
        <f t="shared" si="2"/>
        <v>20687063000</v>
      </c>
      <c r="Y16" s="48">
        <f t="shared" si="2"/>
        <v>327453000</v>
      </c>
      <c r="Z16" s="49">
        <f t="shared" si="2"/>
        <v>373617000</v>
      </c>
      <c r="AA16" s="50">
        <f t="shared" si="2"/>
        <v>0</v>
      </c>
      <c r="AB16" s="96">
        <f t="shared" si="2"/>
        <v>701070000</v>
      </c>
      <c r="AC16" s="101">
        <f t="shared" si="0"/>
        <v>21388133000</v>
      </c>
      <c r="AD16" s="184"/>
      <c r="AE16" s="185"/>
    </row>
    <row r="17" spans="1:31" s="1" customFormat="1" ht="27.75" customHeight="1" thickBot="1">
      <c r="A17" s="186" t="s">
        <v>52</v>
      </c>
      <c r="B17" s="124" t="s">
        <v>69</v>
      </c>
      <c r="C17" s="125"/>
      <c r="D17" s="128">
        <f>M16</f>
        <v>34978802735</v>
      </c>
      <c r="E17" s="129"/>
      <c r="F17" s="129"/>
      <c r="G17" s="129"/>
      <c r="H17" s="129"/>
      <c r="I17" s="129"/>
      <c r="J17" s="129"/>
      <c r="K17" s="129"/>
      <c r="L17" s="129"/>
      <c r="M17" s="130"/>
      <c r="N17" s="121"/>
      <c r="O17" s="121"/>
      <c r="P17" s="90" t="s">
        <v>52</v>
      </c>
      <c r="Q17" s="140" t="s">
        <v>53</v>
      </c>
      <c r="R17" s="52" t="s">
        <v>44</v>
      </c>
      <c r="S17" s="24">
        <v>127236800</v>
      </c>
      <c r="T17" s="25">
        <v>36184746</v>
      </c>
      <c r="U17" s="73">
        <v>3560574181</v>
      </c>
      <c r="V17" s="73">
        <v>163862000</v>
      </c>
      <c r="W17" s="74">
        <v>5673466062</v>
      </c>
      <c r="X17" s="28">
        <f>SUM(S17:W17)</f>
        <v>9561323789</v>
      </c>
      <c r="Y17" s="24">
        <v>1592950000</v>
      </c>
      <c r="Z17" s="25">
        <v>49779268</v>
      </c>
      <c r="AA17" s="74">
        <v>244008000</v>
      </c>
      <c r="AB17" s="100">
        <f>SUM(Y17:AA17)</f>
        <v>1886737268</v>
      </c>
      <c r="AC17" s="97">
        <f t="shared" si="0"/>
        <v>11448061057</v>
      </c>
      <c r="AD17" s="184">
        <v>17646052000</v>
      </c>
      <c r="AE17" s="185">
        <v>15800807000</v>
      </c>
    </row>
    <row r="18" spans="1:31" s="1" customFormat="1" ht="27.75" customHeight="1" thickBot="1">
      <c r="A18" s="187"/>
      <c r="B18" s="124"/>
      <c r="C18" s="125"/>
      <c r="D18" s="131"/>
      <c r="E18" s="132"/>
      <c r="F18" s="132"/>
      <c r="G18" s="132"/>
      <c r="H18" s="132"/>
      <c r="I18" s="132"/>
      <c r="J18" s="132"/>
      <c r="K18" s="132"/>
      <c r="L18" s="132"/>
      <c r="M18" s="133"/>
      <c r="N18" s="121"/>
      <c r="O18" s="121"/>
      <c r="P18" s="90" t="s">
        <v>54</v>
      </c>
      <c r="Q18" s="140"/>
      <c r="R18" s="53" t="s">
        <v>47</v>
      </c>
      <c r="S18" s="33">
        <v>21120000</v>
      </c>
      <c r="T18" s="34">
        <v>10560000</v>
      </c>
      <c r="U18" s="75">
        <v>576089750</v>
      </c>
      <c r="V18" s="75">
        <v>266240000</v>
      </c>
      <c r="W18" s="76">
        <v>262600000</v>
      </c>
      <c r="X18" s="37">
        <f>SUM(S18:W18)</f>
        <v>1136609750</v>
      </c>
      <c r="Y18" s="33">
        <v>3822978000</v>
      </c>
      <c r="Z18" s="34">
        <v>279825000</v>
      </c>
      <c r="AA18" s="76">
        <v>224132437</v>
      </c>
      <c r="AB18" s="95">
        <f>SUM(Y18:AA18)</f>
        <v>4326935437</v>
      </c>
      <c r="AC18" s="98">
        <f t="shared" si="0"/>
        <v>5463545187</v>
      </c>
      <c r="AD18" s="184"/>
      <c r="AE18" s="185"/>
    </row>
    <row r="19" spans="1:31" s="1" customFormat="1" ht="30" customHeight="1" thickBot="1">
      <c r="A19" s="187"/>
      <c r="B19" s="124"/>
      <c r="C19" s="125"/>
      <c r="D19" s="131"/>
      <c r="E19" s="132"/>
      <c r="F19" s="132"/>
      <c r="G19" s="132"/>
      <c r="H19" s="132"/>
      <c r="I19" s="132"/>
      <c r="J19" s="132"/>
      <c r="K19" s="132"/>
      <c r="L19" s="132"/>
      <c r="M19" s="133"/>
      <c r="N19" s="121"/>
      <c r="O19" s="121"/>
      <c r="P19" s="90" t="s">
        <v>55</v>
      </c>
      <c r="Q19" s="140"/>
      <c r="R19" s="53" t="s">
        <v>49</v>
      </c>
      <c r="S19" s="33">
        <v>0</v>
      </c>
      <c r="T19" s="34">
        <v>0</v>
      </c>
      <c r="U19" s="75">
        <v>0</v>
      </c>
      <c r="V19" s="75">
        <v>0</v>
      </c>
      <c r="W19" s="76">
        <v>55000000</v>
      </c>
      <c r="X19" s="37">
        <f>SUM(S19:W19)</f>
        <v>55000000</v>
      </c>
      <c r="Y19" s="33">
        <v>0</v>
      </c>
      <c r="Z19" s="34">
        <v>0</v>
      </c>
      <c r="AA19" s="76">
        <v>0</v>
      </c>
      <c r="AB19" s="95">
        <f>SUM(Y19:AA19)</f>
        <v>0</v>
      </c>
      <c r="AC19" s="98">
        <f t="shared" si="0"/>
        <v>55000000</v>
      </c>
      <c r="AD19" s="184"/>
      <c r="AE19" s="185"/>
    </row>
    <row r="20" spans="1:31" s="1" customFormat="1" ht="25.5" customHeight="1" thickBot="1">
      <c r="A20" s="188"/>
      <c r="B20" s="126"/>
      <c r="C20" s="127"/>
      <c r="D20" s="134"/>
      <c r="E20" s="135"/>
      <c r="F20" s="135"/>
      <c r="G20" s="135"/>
      <c r="H20" s="135"/>
      <c r="I20" s="135"/>
      <c r="J20" s="135"/>
      <c r="K20" s="135"/>
      <c r="L20" s="135"/>
      <c r="M20" s="136"/>
      <c r="N20" s="122"/>
      <c r="O20" s="122"/>
      <c r="P20" s="90" t="s">
        <v>56</v>
      </c>
      <c r="Q20" s="140"/>
      <c r="R20" s="55" t="s">
        <v>57</v>
      </c>
      <c r="S20" s="44">
        <f aca="true" t="shared" si="3" ref="S20:AB20">SUM(S17:S19)</f>
        <v>148356800</v>
      </c>
      <c r="T20" s="45">
        <f t="shared" si="3"/>
        <v>46744746</v>
      </c>
      <c r="U20" s="45">
        <f t="shared" si="3"/>
        <v>4136663931</v>
      </c>
      <c r="V20" s="45">
        <f t="shared" si="3"/>
        <v>430102000</v>
      </c>
      <c r="W20" s="45">
        <f t="shared" si="3"/>
        <v>5991066062</v>
      </c>
      <c r="X20" s="51">
        <f t="shared" si="3"/>
        <v>10752933539</v>
      </c>
      <c r="Y20" s="48">
        <f t="shared" si="3"/>
        <v>5415928000</v>
      </c>
      <c r="Z20" s="49">
        <f t="shared" si="3"/>
        <v>329604268</v>
      </c>
      <c r="AA20" s="56">
        <f t="shared" si="3"/>
        <v>468140437</v>
      </c>
      <c r="AB20" s="96">
        <f t="shared" si="3"/>
        <v>6213672705</v>
      </c>
      <c r="AC20" s="99">
        <f t="shared" si="0"/>
        <v>16966606244</v>
      </c>
      <c r="AD20" s="184"/>
      <c r="AE20" s="185"/>
    </row>
    <row r="21" spans="1:31" s="1" customFormat="1" ht="35.25" customHeight="1" thickBot="1">
      <c r="A21" s="186" t="s">
        <v>54</v>
      </c>
      <c r="B21" s="137" t="s">
        <v>59</v>
      </c>
      <c r="C21" s="138"/>
      <c r="D21" s="141">
        <v>0</v>
      </c>
      <c r="E21" s="142"/>
      <c r="F21" s="142"/>
      <c r="G21" s="142"/>
      <c r="H21" s="142"/>
      <c r="I21" s="142"/>
      <c r="J21" s="142"/>
      <c r="K21" s="142"/>
      <c r="L21" s="142"/>
      <c r="M21" s="143"/>
      <c r="N21" s="120">
        <v>0</v>
      </c>
      <c r="O21" s="120">
        <v>0</v>
      </c>
      <c r="P21" s="90" t="s">
        <v>58</v>
      </c>
      <c r="Q21" s="170" t="s">
        <v>77</v>
      </c>
      <c r="R21" s="170"/>
      <c r="S21" s="57">
        <f aca="true" t="shared" si="4" ref="S21:AB21">S16+S20</f>
        <v>9475147800</v>
      </c>
      <c r="T21" s="57">
        <f t="shared" si="4"/>
        <v>2717250746</v>
      </c>
      <c r="U21" s="57">
        <f t="shared" si="4"/>
        <v>12821331931</v>
      </c>
      <c r="V21" s="57">
        <f t="shared" si="4"/>
        <v>434200000</v>
      </c>
      <c r="W21" s="57">
        <f t="shared" si="4"/>
        <v>5992066062</v>
      </c>
      <c r="X21" s="57">
        <f>X16+X20</f>
        <v>31439996539</v>
      </c>
      <c r="Y21" s="58">
        <f t="shared" si="4"/>
        <v>5743381000</v>
      </c>
      <c r="Z21" s="58">
        <f t="shared" si="4"/>
        <v>703221268</v>
      </c>
      <c r="AA21" s="58">
        <f t="shared" si="4"/>
        <v>468140437</v>
      </c>
      <c r="AB21" s="58">
        <f t="shared" si="4"/>
        <v>6914742705</v>
      </c>
      <c r="AC21" s="61">
        <f>X21+AB21</f>
        <v>38354739244</v>
      </c>
      <c r="AD21" s="59">
        <f>AD13+AD17</f>
        <v>39237330000</v>
      </c>
      <c r="AE21" s="59">
        <f>AE13+AE17</f>
        <v>35021109000</v>
      </c>
    </row>
    <row r="22" spans="1:31" s="1" customFormat="1" ht="39" customHeight="1" thickBot="1">
      <c r="A22" s="187"/>
      <c r="B22" s="139"/>
      <c r="C22" s="125"/>
      <c r="D22" s="144"/>
      <c r="E22" s="145"/>
      <c r="F22" s="145"/>
      <c r="G22" s="145"/>
      <c r="H22" s="145"/>
      <c r="I22" s="145"/>
      <c r="J22" s="145"/>
      <c r="K22" s="145"/>
      <c r="L22" s="145"/>
      <c r="M22" s="146"/>
      <c r="N22" s="121"/>
      <c r="O22" s="121"/>
      <c r="P22" s="90" t="s">
        <v>60</v>
      </c>
      <c r="Q22" s="171" t="s">
        <v>72</v>
      </c>
      <c r="R22" s="172"/>
      <c r="S22" s="181">
        <f>AC21</f>
        <v>38354739244</v>
      </c>
      <c r="T22" s="182"/>
      <c r="U22" s="182"/>
      <c r="V22" s="182"/>
      <c r="W22" s="182"/>
      <c r="X22" s="182"/>
      <c r="Y22" s="182"/>
      <c r="Z22" s="182"/>
      <c r="AA22" s="182"/>
      <c r="AB22" s="182"/>
      <c r="AC22" s="183"/>
      <c r="AD22" s="62">
        <f>AD13+AD17</f>
        <v>39237330000</v>
      </c>
      <c r="AE22" s="62">
        <f>AE13+AE17</f>
        <v>35021109000</v>
      </c>
    </row>
    <row r="23" spans="1:31" s="1" customFormat="1" ht="39" customHeight="1" thickBot="1">
      <c r="A23" s="188"/>
      <c r="B23" s="140"/>
      <c r="C23" s="127"/>
      <c r="D23" s="147"/>
      <c r="E23" s="148"/>
      <c r="F23" s="148"/>
      <c r="G23" s="148"/>
      <c r="H23" s="148"/>
      <c r="I23" s="148"/>
      <c r="J23" s="148"/>
      <c r="K23" s="148"/>
      <c r="L23" s="148"/>
      <c r="M23" s="149"/>
      <c r="N23" s="122"/>
      <c r="O23" s="122"/>
      <c r="P23" s="90" t="s">
        <v>62</v>
      </c>
      <c r="Q23" s="171" t="s">
        <v>80</v>
      </c>
      <c r="R23" s="172"/>
      <c r="S23" s="178">
        <f>AC22</f>
        <v>0</v>
      </c>
      <c r="T23" s="179"/>
      <c r="U23" s="179"/>
      <c r="V23" s="179"/>
      <c r="W23" s="179"/>
      <c r="X23" s="179"/>
      <c r="Y23" s="179"/>
      <c r="Z23" s="179"/>
      <c r="AA23" s="179"/>
      <c r="AB23" s="179"/>
      <c r="AC23" s="180"/>
      <c r="AD23" s="105">
        <v>0</v>
      </c>
      <c r="AE23" s="104">
        <v>0</v>
      </c>
    </row>
    <row r="24" spans="1:31" s="1" customFormat="1" ht="42" customHeight="1" thickBot="1">
      <c r="A24" s="92" t="s">
        <v>55</v>
      </c>
      <c r="B24" s="166" t="s">
        <v>73</v>
      </c>
      <c r="C24" s="167"/>
      <c r="D24" s="173">
        <v>21042631000</v>
      </c>
      <c r="E24" s="174"/>
      <c r="F24" s="174"/>
      <c r="G24" s="174"/>
      <c r="H24" s="174"/>
      <c r="I24" s="174"/>
      <c r="J24" s="174"/>
      <c r="K24" s="174"/>
      <c r="L24" s="174"/>
      <c r="M24" s="174"/>
      <c r="N24" s="91">
        <v>0</v>
      </c>
      <c r="O24" s="91">
        <v>0</v>
      </c>
      <c r="P24" s="93" t="s">
        <v>66</v>
      </c>
      <c r="Q24" s="168" t="s">
        <v>74</v>
      </c>
      <c r="R24" s="169"/>
      <c r="S24" s="175">
        <v>17666694491</v>
      </c>
      <c r="T24" s="176"/>
      <c r="U24" s="176"/>
      <c r="V24" s="176"/>
      <c r="W24" s="176"/>
      <c r="X24" s="176"/>
      <c r="Y24" s="176"/>
      <c r="Z24" s="176"/>
      <c r="AA24" s="176"/>
      <c r="AB24" s="176"/>
      <c r="AC24" s="177"/>
      <c r="AD24" s="104">
        <v>0</v>
      </c>
      <c r="AE24" s="104">
        <v>0</v>
      </c>
    </row>
    <row r="25" spans="1:31" s="1" customFormat="1" ht="51" customHeight="1" thickBot="1">
      <c r="A25" s="54" t="s">
        <v>56</v>
      </c>
      <c r="B25" s="162" t="s">
        <v>61</v>
      </c>
      <c r="C25" s="162"/>
      <c r="D25" s="163">
        <f>D17+D21+D24</f>
        <v>56021433735</v>
      </c>
      <c r="E25" s="163"/>
      <c r="F25" s="163"/>
      <c r="G25" s="163"/>
      <c r="H25" s="163"/>
      <c r="I25" s="163"/>
      <c r="J25" s="163"/>
      <c r="K25" s="163"/>
      <c r="L25" s="163"/>
      <c r="M25" s="163"/>
      <c r="N25" s="63">
        <f>N13+N21+N24</f>
        <v>50551562000</v>
      </c>
      <c r="O25" s="63">
        <f>O13+O21+O24</f>
        <v>47339334000</v>
      </c>
      <c r="P25" s="60" t="s">
        <v>67</v>
      </c>
      <c r="Q25" s="164" t="s">
        <v>63</v>
      </c>
      <c r="R25" s="164"/>
      <c r="S25" s="165">
        <f>S22+S23+S24</f>
        <v>56021433735</v>
      </c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64">
        <f>AD22+AD23+AD24</f>
        <v>39237330000</v>
      </c>
      <c r="AE25" s="64">
        <f>AE22+AE23+AE24</f>
        <v>35021109000</v>
      </c>
    </row>
    <row r="26" spans="1:31" s="1" customFormat="1" ht="34.5" customHeight="1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  <c r="O26" s="69"/>
      <c r="P26" s="65"/>
      <c r="Q26" s="66"/>
      <c r="R26" s="66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70"/>
      <c r="AE26" s="70"/>
    </row>
    <row r="27" spans="1:31" s="1" customFormat="1" ht="13.5" customHeight="1">
      <c r="A27" s="103"/>
      <c r="B27" s="159" t="s">
        <v>0</v>
      </c>
      <c r="C27" s="159"/>
      <c r="D27" s="191" t="s">
        <v>70</v>
      </c>
      <c r="E27" s="191"/>
      <c r="F27" s="191"/>
      <c r="G27" s="191" t="s">
        <v>64</v>
      </c>
      <c r="H27" s="191"/>
      <c r="I27" s="191"/>
      <c r="J27" s="191" t="s">
        <v>65</v>
      </c>
      <c r="K27" s="191"/>
      <c r="L27" s="191"/>
      <c r="M27" s="67"/>
      <c r="N27" s="68"/>
      <c r="O27" s="69"/>
      <c r="P27" s="65"/>
      <c r="Q27" s="66"/>
      <c r="R27" s="66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70"/>
      <c r="AE27" s="70"/>
    </row>
    <row r="28" spans="1:31" s="1" customFormat="1" ht="27" customHeight="1">
      <c r="A28" s="102" t="s">
        <v>58</v>
      </c>
      <c r="B28" s="160"/>
      <c r="C28" s="161"/>
      <c r="D28" s="123" t="s">
        <v>81</v>
      </c>
      <c r="E28" s="123"/>
      <c r="F28" s="123"/>
      <c r="G28" s="123" t="s">
        <v>82</v>
      </c>
      <c r="H28" s="123"/>
      <c r="I28" s="123"/>
      <c r="J28" s="123" t="s">
        <v>83</v>
      </c>
      <c r="K28" s="123"/>
      <c r="L28" s="123"/>
      <c r="M28" s="67"/>
      <c r="N28" s="68"/>
      <c r="O28" s="69"/>
      <c r="P28" s="65"/>
      <c r="Q28" s="66"/>
      <c r="R28" s="66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70"/>
      <c r="AE28" s="70"/>
    </row>
    <row r="29" spans="1:31" s="1" customFormat="1" ht="40.5" customHeight="1">
      <c r="A29" s="71" t="s">
        <v>60</v>
      </c>
      <c r="B29" s="153" t="s">
        <v>84</v>
      </c>
      <c r="C29" s="154"/>
      <c r="D29" s="119">
        <f>H16</f>
        <v>30019997135</v>
      </c>
      <c r="E29" s="119"/>
      <c r="F29" s="119"/>
      <c r="G29" s="119">
        <f>X21</f>
        <v>31439996539</v>
      </c>
      <c r="H29" s="119"/>
      <c r="I29" s="119"/>
      <c r="J29" s="119">
        <f>D29-G29</f>
        <v>-1419999404</v>
      </c>
      <c r="K29" s="119"/>
      <c r="L29" s="119"/>
      <c r="M29" s="67"/>
      <c r="N29" s="68"/>
      <c r="O29" s="69"/>
      <c r="P29" s="65"/>
      <c r="Q29" s="66"/>
      <c r="R29" s="66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70"/>
      <c r="AE29" s="70"/>
    </row>
    <row r="30" spans="1:31" s="1" customFormat="1" ht="39.75" customHeight="1">
      <c r="A30" s="71" t="s">
        <v>62</v>
      </c>
      <c r="B30" s="155" t="s">
        <v>85</v>
      </c>
      <c r="C30" s="156"/>
      <c r="D30" s="112">
        <f>L16</f>
        <v>4958805600</v>
      </c>
      <c r="E30" s="112"/>
      <c r="F30" s="112"/>
      <c r="G30" s="112">
        <f>AB21</f>
        <v>6914742705</v>
      </c>
      <c r="H30" s="112"/>
      <c r="I30" s="112"/>
      <c r="J30" s="112">
        <f>D30-G30</f>
        <v>-1955937105</v>
      </c>
      <c r="K30" s="112"/>
      <c r="L30" s="112"/>
      <c r="M30" s="67"/>
      <c r="N30" s="68"/>
      <c r="O30" s="69"/>
      <c r="P30" s="65"/>
      <c r="Q30" s="66"/>
      <c r="R30" s="66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70"/>
      <c r="AE30" s="70"/>
    </row>
    <row r="31" spans="1:31" s="1" customFormat="1" ht="44.25" customHeight="1">
      <c r="A31" s="71" t="s">
        <v>66</v>
      </c>
      <c r="B31" s="189" t="s">
        <v>86</v>
      </c>
      <c r="C31" s="190"/>
      <c r="D31" s="113">
        <f>D29+D30</f>
        <v>34978802735</v>
      </c>
      <c r="E31" s="113"/>
      <c r="F31" s="113"/>
      <c r="G31" s="113">
        <f>G29+G30</f>
        <v>38354739244</v>
      </c>
      <c r="H31" s="113"/>
      <c r="I31" s="113"/>
      <c r="J31" s="113">
        <f>D31-G31</f>
        <v>-3375936509</v>
      </c>
      <c r="K31" s="113"/>
      <c r="L31" s="113"/>
      <c r="M31" s="67"/>
      <c r="N31" s="68"/>
      <c r="O31" s="69"/>
      <c r="P31" s="65"/>
      <c r="Q31" s="66"/>
      <c r="R31" s="66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70"/>
      <c r="AE31" s="70"/>
    </row>
    <row r="32" spans="1:31" s="1" customFormat="1" ht="40.5" customHeight="1">
      <c r="A32" s="71" t="s">
        <v>67</v>
      </c>
      <c r="B32" s="157" t="s">
        <v>87</v>
      </c>
      <c r="C32" s="158"/>
      <c r="D32" s="114">
        <f>D24</f>
        <v>21042631000</v>
      </c>
      <c r="E32" s="115"/>
      <c r="F32" s="116"/>
      <c r="G32" s="114">
        <f>S24</f>
        <v>17666694491</v>
      </c>
      <c r="H32" s="115"/>
      <c r="I32" s="116"/>
      <c r="J32" s="109">
        <f>D32-G32</f>
        <v>3375936509</v>
      </c>
      <c r="K32" s="109"/>
      <c r="L32" s="109"/>
      <c r="M32" s="67"/>
      <c r="N32" s="68"/>
      <c r="O32" s="69"/>
      <c r="P32" s="65"/>
      <c r="Q32" s="66"/>
      <c r="R32" s="66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70"/>
      <c r="AE32" s="70"/>
    </row>
    <row r="33" spans="1:31" s="1" customFormat="1" ht="38.25" customHeight="1">
      <c r="A33" s="71" t="s">
        <v>68</v>
      </c>
      <c r="B33" s="117" t="s">
        <v>93</v>
      </c>
      <c r="C33" s="118"/>
      <c r="D33" s="110">
        <f>D29+D30+D32</f>
        <v>56021433735</v>
      </c>
      <c r="E33" s="110"/>
      <c r="F33" s="110"/>
      <c r="G33" s="110">
        <f>G29+G30+G32</f>
        <v>56021433735</v>
      </c>
      <c r="H33" s="110"/>
      <c r="I33" s="110"/>
      <c r="J33" s="110">
        <f>D33-G33</f>
        <v>0</v>
      </c>
      <c r="K33" s="110"/>
      <c r="L33" s="110"/>
      <c r="M33" s="67"/>
      <c r="N33" s="68"/>
      <c r="O33" s="69"/>
      <c r="P33" s="65"/>
      <c r="Q33" s="66"/>
      <c r="R33" s="66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70"/>
      <c r="AE33" s="70"/>
    </row>
    <row r="34" spans="1:28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21.75" customHeight="1">
      <c r="A35" s="111"/>
      <c r="B35" s="111"/>
      <c r="C35" s="111"/>
      <c r="D35" s="111"/>
      <c r="E35" s="111"/>
      <c r="F35" s="111"/>
      <c r="G35" s="72"/>
      <c r="H35" s="72"/>
      <c r="I35" s="72"/>
      <c r="J35" s="72"/>
      <c r="K35" s="72"/>
      <c r="L35" s="72"/>
      <c r="M35" s="72"/>
      <c r="N35" s="72"/>
      <c r="O35" s="7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45" customHeight="1">
      <c r="A36" s="106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43.5" customHeight="1">
      <c r="A37" s="106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39.75" customHeight="1">
      <c r="A38" s="106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24.75" customHeight="1">
      <c r="A39" s="2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24.75" customHeight="1">
      <c r="A40" s="2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4.75" customHeight="1">
      <c r="A41" s="2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24.75" customHeight="1">
      <c r="A42" s="2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24.75" customHeight="1">
      <c r="A43" s="2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24.75" customHeight="1">
      <c r="A44" s="2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" customHeight="1">
      <c r="A45" s="2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</sheetData>
  <sheetProtection selectLockedCells="1" selectUnlockedCells="1"/>
  <mergeCells count="88">
    <mergeCell ref="A1:AE1"/>
    <mergeCell ref="A3:AE3"/>
    <mergeCell ref="AD4:AE4"/>
    <mergeCell ref="A5:AE5"/>
    <mergeCell ref="A10:O10"/>
    <mergeCell ref="P10:AE10"/>
    <mergeCell ref="A2:AE2"/>
    <mergeCell ref="AC11:AC12"/>
    <mergeCell ref="A11:C12"/>
    <mergeCell ref="D11:H11"/>
    <mergeCell ref="I11:L11"/>
    <mergeCell ref="M11:M12"/>
    <mergeCell ref="N11:N12"/>
    <mergeCell ref="AD11:AD12"/>
    <mergeCell ref="AE11:AE12"/>
    <mergeCell ref="B13:B16"/>
    <mergeCell ref="Q13:Q16"/>
    <mergeCell ref="AD13:AD16"/>
    <mergeCell ref="AE13:AE16"/>
    <mergeCell ref="O11:O12"/>
    <mergeCell ref="P11:R12"/>
    <mergeCell ref="S11:X11"/>
    <mergeCell ref="Y11:AB11"/>
    <mergeCell ref="Q17:Q20"/>
    <mergeCell ref="AD17:AD20"/>
    <mergeCell ref="AE17:AE20"/>
    <mergeCell ref="A17:A20"/>
    <mergeCell ref="B31:C31"/>
    <mergeCell ref="J28:L28"/>
    <mergeCell ref="A21:A23"/>
    <mergeCell ref="D27:F27"/>
    <mergeCell ref="G27:I27"/>
    <mergeCell ref="J27:L27"/>
    <mergeCell ref="Q21:R21"/>
    <mergeCell ref="Q22:R22"/>
    <mergeCell ref="D24:M24"/>
    <mergeCell ref="S24:AC24"/>
    <mergeCell ref="S23:AC23"/>
    <mergeCell ref="Q23:R23"/>
    <mergeCell ref="S22:AC22"/>
    <mergeCell ref="B25:C25"/>
    <mergeCell ref="D25:M25"/>
    <mergeCell ref="Q25:R25"/>
    <mergeCell ref="S25:AC25"/>
    <mergeCell ref="B24:C24"/>
    <mergeCell ref="Q24:R24"/>
    <mergeCell ref="B29:C29"/>
    <mergeCell ref="B30:C30"/>
    <mergeCell ref="B32:C32"/>
    <mergeCell ref="B27:C27"/>
    <mergeCell ref="B28:C28"/>
    <mergeCell ref="D28:F28"/>
    <mergeCell ref="D29:F29"/>
    <mergeCell ref="B41:O41"/>
    <mergeCell ref="B42:O42"/>
    <mergeCell ref="B43:O43"/>
    <mergeCell ref="B44:O44"/>
    <mergeCell ref="B45:O45"/>
    <mergeCell ref="B36:O36"/>
    <mergeCell ref="B37:O37"/>
    <mergeCell ref="B38:O38"/>
    <mergeCell ref="B39:O39"/>
    <mergeCell ref="B40:O40"/>
    <mergeCell ref="O13:O20"/>
    <mergeCell ref="B17:C20"/>
    <mergeCell ref="D17:M20"/>
    <mergeCell ref="B21:C23"/>
    <mergeCell ref="N21:N23"/>
    <mergeCell ref="O21:O23"/>
    <mergeCell ref="D21:M23"/>
    <mergeCell ref="G29:I29"/>
    <mergeCell ref="G30:I30"/>
    <mergeCell ref="G31:I31"/>
    <mergeCell ref="G32:I32"/>
    <mergeCell ref="G33:I33"/>
    <mergeCell ref="N13:N20"/>
    <mergeCell ref="G28:I28"/>
    <mergeCell ref="J29:L29"/>
    <mergeCell ref="J30:L30"/>
    <mergeCell ref="J31:L31"/>
    <mergeCell ref="J32:L32"/>
    <mergeCell ref="J33:L33"/>
    <mergeCell ref="A35:F35"/>
    <mergeCell ref="D30:F30"/>
    <mergeCell ref="D31:F31"/>
    <mergeCell ref="D32:F32"/>
    <mergeCell ref="D33:F33"/>
    <mergeCell ref="B33:C33"/>
  </mergeCells>
  <printOptions/>
  <pageMargins left="0.25" right="0.25" top="0.75" bottom="0.75" header="0.3" footer="0.3"/>
  <pageSetup fitToHeight="1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80" zoomScaleNormal="80" zoomScalePageLayoutView="0" workbookViewId="0" topLeftCell="V1">
      <selection activeCell="AH2" sqref="AH2"/>
    </sheetView>
  </sheetViews>
  <sheetFormatPr defaultColWidth="9.140625" defaultRowHeight="15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12" width="18.7109375" style="0" customWidth="1"/>
    <col min="13" max="13" width="20.7109375" style="0" customWidth="1"/>
    <col min="14" max="14" width="20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29" width="18.7109375" style="0" customWidth="1"/>
    <col min="30" max="30" width="21.7109375" style="0" customWidth="1"/>
    <col min="31" max="31" width="18.7109375" style="0" customWidth="1"/>
  </cols>
  <sheetData>
    <row r="1" spans="1:31" s="1" customFormat="1" ht="2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</row>
    <row r="2" spans="1:31" s="1" customFormat="1" ht="18.75">
      <c r="A2" s="202" t="s">
        <v>102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</row>
    <row r="3" spans="1:31" s="1" customFormat="1" ht="18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 s="203"/>
      <c r="AE3" s="203"/>
    </row>
    <row r="4" spans="1:31" s="1" customFormat="1" ht="67.5" customHeight="1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</row>
    <row r="5" spans="1:31" s="1" customFormat="1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1" customFormat="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/>
      <c r="AD6"/>
      <c r="AE6"/>
    </row>
    <row r="7" spans="1:31" s="1" customFormat="1" ht="19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 s="107"/>
      <c r="AE7" s="108" t="s">
        <v>100</v>
      </c>
    </row>
    <row r="8" spans="1:31" s="1" customFormat="1" ht="15.75" thickBot="1">
      <c r="A8" s="3"/>
      <c r="B8" s="4" t="s">
        <v>0</v>
      </c>
      <c r="C8" s="4" t="s">
        <v>1</v>
      </c>
      <c r="D8" s="4" t="s">
        <v>64</v>
      </c>
      <c r="E8" s="4" t="s">
        <v>65</v>
      </c>
      <c r="F8" s="4" t="s">
        <v>2</v>
      </c>
      <c r="G8" s="4" t="s">
        <v>3</v>
      </c>
      <c r="H8" s="4" t="s">
        <v>4</v>
      </c>
      <c r="I8" s="4" t="s">
        <v>5</v>
      </c>
      <c r="J8" s="4" t="s">
        <v>89</v>
      </c>
      <c r="K8" s="4" t="s">
        <v>6</v>
      </c>
      <c r="L8" s="4" t="s">
        <v>7</v>
      </c>
      <c r="M8" s="4" t="s">
        <v>8</v>
      </c>
      <c r="N8" s="4" t="s">
        <v>9</v>
      </c>
      <c r="O8" s="5" t="s">
        <v>10</v>
      </c>
      <c r="P8" s="6"/>
      <c r="Q8" s="7" t="s">
        <v>11</v>
      </c>
      <c r="R8" s="7" t="s">
        <v>90</v>
      </c>
      <c r="S8" s="7" t="s">
        <v>12</v>
      </c>
      <c r="T8" s="7" t="s">
        <v>13</v>
      </c>
      <c r="U8" s="7" t="s">
        <v>14</v>
      </c>
      <c r="V8" s="7" t="s">
        <v>15</v>
      </c>
      <c r="W8" s="7" t="s">
        <v>16</v>
      </c>
      <c r="X8" s="7" t="s">
        <v>17</v>
      </c>
      <c r="Y8" s="7" t="s">
        <v>18</v>
      </c>
      <c r="Z8" s="7" t="s">
        <v>19</v>
      </c>
      <c r="AA8" s="7" t="s">
        <v>20</v>
      </c>
      <c r="AB8" s="7" t="s">
        <v>21</v>
      </c>
      <c r="AC8" s="8" t="s">
        <v>22</v>
      </c>
      <c r="AD8" s="8" t="s">
        <v>23</v>
      </c>
      <c r="AE8" s="9" t="s">
        <v>24</v>
      </c>
    </row>
    <row r="9" spans="1:31" s="1" customFormat="1" ht="54.75" customHeight="1" thickBot="1">
      <c r="A9" s="205" t="s">
        <v>25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 t="s">
        <v>26</v>
      </c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</row>
    <row r="10" spans="1:31" s="1" customFormat="1" ht="30.75" customHeight="1" thickBot="1">
      <c r="A10" s="194" t="s">
        <v>27</v>
      </c>
      <c r="B10" s="194"/>
      <c r="C10" s="194"/>
      <c r="D10" s="200" t="s">
        <v>28</v>
      </c>
      <c r="E10" s="200"/>
      <c r="F10" s="200"/>
      <c r="G10" s="200"/>
      <c r="H10" s="200"/>
      <c r="I10" s="197" t="s">
        <v>29</v>
      </c>
      <c r="J10" s="197"/>
      <c r="K10" s="197"/>
      <c r="L10" s="198"/>
      <c r="M10" s="192" t="s">
        <v>99</v>
      </c>
      <c r="N10" s="192" t="s">
        <v>104</v>
      </c>
      <c r="O10" s="192" t="s">
        <v>97</v>
      </c>
      <c r="P10" s="194" t="s">
        <v>30</v>
      </c>
      <c r="Q10" s="194"/>
      <c r="R10" s="194"/>
      <c r="S10" s="196" t="s">
        <v>28</v>
      </c>
      <c r="T10" s="196"/>
      <c r="U10" s="196"/>
      <c r="V10" s="196"/>
      <c r="W10" s="196"/>
      <c r="X10" s="196"/>
      <c r="Y10" s="197" t="s">
        <v>29</v>
      </c>
      <c r="Z10" s="197"/>
      <c r="AA10" s="197"/>
      <c r="AB10" s="198"/>
      <c r="AC10" s="199" t="s">
        <v>96</v>
      </c>
      <c r="AD10" s="192" t="s">
        <v>105</v>
      </c>
      <c r="AE10" s="192" t="s">
        <v>95</v>
      </c>
    </row>
    <row r="11" spans="1:31" s="1" customFormat="1" ht="156" customHeight="1" thickBot="1">
      <c r="A11" s="195"/>
      <c r="B11" s="194"/>
      <c r="C11" s="195"/>
      <c r="D11" s="11" t="s">
        <v>31</v>
      </c>
      <c r="E11" s="11" t="s">
        <v>32</v>
      </c>
      <c r="F11" s="11" t="s">
        <v>33</v>
      </c>
      <c r="G11" s="12" t="s">
        <v>88</v>
      </c>
      <c r="H11" s="10" t="s">
        <v>76</v>
      </c>
      <c r="I11" s="13" t="s">
        <v>34</v>
      </c>
      <c r="J11" s="14" t="s">
        <v>35</v>
      </c>
      <c r="K11" s="77" t="s">
        <v>36</v>
      </c>
      <c r="L11" s="79" t="s">
        <v>75</v>
      </c>
      <c r="M11" s="192"/>
      <c r="N11" s="192"/>
      <c r="O11" s="192"/>
      <c r="P11" s="195"/>
      <c r="Q11" s="194"/>
      <c r="R11" s="194"/>
      <c r="S11" s="15" t="s">
        <v>37</v>
      </c>
      <c r="T11" s="11" t="s">
        <v>38</v>
      </c>
      <c r="U11" s="11" t="s">
        <v>39</v>
      </c>
      <c r="V11" s="11" t="s">
        <v>40</v>
      </c>
      <c r="W11" s="16" t="s">
        <v>91</v>
      </c>
      <c r="X11" s="10" t="s">
        <v>78</v>
      </c>
      <c r="Y11" s="17" t="s">
        <v>41</v>
      </c>
      <c r="Z11" s="18" t="s">
        <v>42</v>
      </c>
      <c r="AA11" s="86" t="s">
        <v>92</v>
      </c>
      <c r="AB11" s="79" t="s">
        <v>79</v>
      </c>
      <c r="AC11" s="192"/>
      <c r="AD11" s="192"/>
      <c r="AE11" s="192"/>
    </row>
    <row r="12" spans="1:31" s="1" customFormat="1" ht="27" customHeight="1" thickBot="1">
      <c r="A12" s="90" t="s">
        <v>43</v>
      </c>
      <c r="B12" s="193" t="s">
        <v>71</v>
      </c>
      <c r="C12" s="83" t="s">
        <v>44</v>
      </c>
      <c r="D12" s="80">
        <v>7679485879</v>
      </c>
      <c r="E12" s="20">
        <v>15259803745</v>
      </c>
      <c r="F12" s="20">
        <v>7794456383</v>
      </c>
      <c r="G12" s="20">
        <v>11812986</v>
      </c>
      <c r="H12" s="21">
        <f>SUM(D12:G12)</f>
        <v>30745558993</v>
      </c>
      <c r="I12" s="22">
        <v>29219</v>
      </c>
      <c r="J12" s="20">
        <v>3117581000</v>
      </c>
      <c r="K12" s="20">
        <v>176428000</v>
      </c>
      <c r="L12" s="78">
        <f>SUM(I12:K12)</f>
        <v>3294038219</v>
      </c>
      <c r="M12" s="87">
        <f>H12+L12</f>
        <v>34039597212</v>
      </c>
      <c r="N12" s="120">
        <v>50551562000</v>
      </c>
      <c r="O12" s="120">
        <v>47339334000</v>
      </c>
      <c r="P12" s="90" t="s">
        <v>43</v>
      </c>
      <c r="Q12" s="170" t="s">
        <v>45</v>
      </c>
      <c r="R12" s="19" t="s">
        <v>44</v>
      </c>
      <c r="S12" s="24">
        <v>9038718521</v>
      </c>
      <c r="T12" s="25">
        <v>2603714116</v>
      </c>
      <c r="U12" s="25">
        <v>9621306712</v>
      </c>
      <c r="V12" s="25">
        <v>2688370</v>
      </c>
      <c r="W12" s="26">
        <v>5721832</v>
      </c>
      <c r="X12" s="27">
        <f>SUM(S12:W12)</f>
        <v>21272149551</v>
      </c>
      <c r="Y12" s="24">
        <v>487139762</v>
      </c>
      <c r="Z12" s="25">
        <v>482780288</v>
      </c>
      <c r="AA12" s="26">
        <v>0</v>
      </c>
      <c r="AB12" s="94">
        <f>SUM(Y12:AA12)</f>
        <v>969920050</v>
      </c>
      <c r="AC12" s="97">
        <f>X12+AB12</f>
        <v>22242069601</v>
      </c>
      <c r="AD12" s="184">
        <v>21591278000</v>
      </c>
      <c r="AE12" s="185">
        <v>19220302000</v>
      </c>
    </row>
    <row r="13" spans="1:31" s="1" customFormat="1" ht="27.75" customHeight="1" thickBot="1">
      <c r="A13" s="90" t="s">
        <v>46</v>
      </c>
      <c r="B13" s="193"/>
      <c r="C13" s="84" t="s">
        <v>47</v>
      </c>
      <c r="D13" s="81">
        <v>0</v>
      </c>
      <c r="E13" s="30">
        <v>0</v>
      </c>
      <c r="F13" s="30">
        <v>1050000</v>
      </c>
      <c r="G13" s="30">
        <v>0</v>
      </c>
      <c r="H13" s="31">
        <f>SUM(D13:G13)</f>
        <v>1050000</v>
      </c>
      <c r="I13" s="32">
        <v>2329827210</v>
      </c>
      <c r="J13" s="30">
        <v>0</v>
      </c>
      <c r="K13" s="30">
        <v>0</v>
      </c>
      <c r="L13" s="23">
        <f>SUM(I13:K13)</f>
        <v>2329827210</v>
      </c>
      <c r="M13" s="88">
        <f>H13+L13</f>
        <v>2330877210</v>
      </c>
      <c r="N13" s="121"/>
      <c r="O13" s="121"/>
      <c r="P13" s="90" t="s">
        <v>46</v>
      </c>
      <c r="Q13" s="170"/>
      <c r="R13" s="29" t="s">
        <v>47</v>
      </c>
      <c r="S13" s="33">
        <v>0</v>
      </c>
      <c r="T13" s="34">
        <v>0</v>
      </c>
      <c r="U13" s="34">
        <v>0</v>
      </c>
      <c r="V13" s="34">
        <v>0</v>
      </c>
      <c r="W13" s="35">
        <v>0</v>
      </c>
      <c r="X13" s="36">
        <f>SUM(S13:W13)</f>
        <v>0</v>
      </c>
      <c r="Y13" s="33">
        <v>0</v>
      </c>
      <c r="Z13" s="34">
        <v>0</v>
      </c>
      <c r="AA13" s="35">
        <v>0</v>
      </c>
      <c r="AB13" s="95">
        <f>SUM(Y13:AA13)</f>
        <v>0</v>
      </c>
      <c r="AC13" s="98">
        <f aca="true" t="shared" si="0" ref="AC13:AC19">X13+AB13</f>
        <v>0</v>
      </c>
      <c r="AD13" s="184"/>
      <c r="AE13" s="185"/>
    </row>
    <row r="14" spans="1:31" s="1" customFormat="1" ht="27.75" customHeight="1" thickBot="1">
      <c r="A14" s="90" t="s">
        <v>48</v>
      </c>
      <c r="B14" s="193"/>
      <c r="C14" s="84" t="s">
        <v>49</v>
      </c>
      <c r="D14" s="81">
        <v>0</v>
      </c>
      <c r="E14" s="30">
        <v>10315343</v>
      </c>
      <c r="F14" s="30">
        <v>0</v>
      </c>
      <c r="G14" s="30">
        <v>0</v>
      </c>
      <c r="H14" s="31">
        <f>SUM(D14:G14)</f>
        <v>10315343</v>
      </c>
      <c r="I14" s="32">
        <v>0</v>
      </c>
      <c r="J14" s="30">
        <v>0</v>
      </c>
      <c r="K14" s="30">
        <v>0</v>
      </c>
      <c r="L14" s="23">
        <f>SUM(I14:K14)</f>
        <v>0</v>
      </c>
      <c r="M14" s="88">
        <f>H14+L14</f>
        <v>10315343</v>
      </c>
      <c r="N14" s="121"/>
      <c r="O14" s="121"/>
      <c r="P14" s="90" t="s">
        <v>48</v>
      </c>
      <c r="Q14" s="170"/>
      <c r="R14" s="29" t="s">
        <v>49</v>
      </c>
      <c r="S14" s="33">
        <v>627303000</v>
      </c>
      <c r="T14" s="34">
        <v>171295000</v>
      </c>
      <c r="U14" s="34">
        <v>230999000</v>
      </c>
      <c r="V14" s="34">
        <v>3000000</v>
      </c>
      <c r="W14" s="35">
        <v>0</v>
      </c>
      <c r="X14" s="36">
        <f>SUM(S14:W14)</f>
        <v>1032597000</v>
      </c>
      <c r="Y14" s="33">
        <v>28216000</v>
      </c>
      <c r="Z14" s="34">
        <v>27459000</v>
      </c>
      <c r="AA14" s="35">
        <v>0</v>
      </c>
      <c r="AB14" s="95">
        <f>SUM(Y14:AA14)</f>
        <v>55675000</v>
      </c>
      <c r="AC14" s="98">
        <f t="shared" si="0"/>
        <v>1088272000</v>
      </c>
      <c r="AD14" s="184"/>
      <c r="AE14" s="185"/>
    </row>
    <row r="15" spans="1:31" s="1" customFormat="1" ht="24.75" customHeight="1" thickBot="1">
      <c r="A15" s="90" t="s">
        <v>50</v>
      </c>
      <c r="B15" s="193"/>
      <c r="C15" s="85" t="s">
        <v>51</v>
      </c>
      <c r="D15" s="82">
        <f aca="true" t="shared" si="1" ref="D15:L15">SUM(D12:D14)</f>
        <v>7679485879</v>
      </c>
      <c r="E15" s="39">
        <f t="shared" si="1"/>
        <v>15270119088</v>
      </c>
      <c r="F15" s="39">
        <f t="shared" si="1"/>
        <v>7795506383</v>
      </c>
      <c r="G15" s="39">
        <f t="shared" si="1"/>
        <v>11812986</v>
      </c>
      <c r="H15" s="40">
        <f t="shared" si="1"/>
        <v>30756924336</v>
      </c>
      <c r="I15" s="41">
        <f t="shared" si="1"/>
        <v>2329856429</v>
      </c>
      <c r="J15" s="42">
        <f t="shared" si="1"/>
        <v>3117581000</v>
      </c>
      <c r="K15" s="42">
        <f t="shared" si="1"/>
        <v>176428000</v>
      </c>
      <c r="L15" s="43">
        <f t="shared" si="1"/>
        <v>5623865429</v>
      </c>
      <c r="M15" s="89">
        <f>H15+L15</f>
        <v>36380789765</v>
      </c>
      <c r="N15" s="121"/>
      <c r="O15" s="121"/>
      <c r="P15" s="90" t="s">
        <v>50</v>
      </c>
      <c r="Q15" s="170"/>
      <c r="R15" s="38" t="s">
        <v>51</v>
      </c>
      <c r="S15" s="44">
        <f aca="true" t="shared" si="2" ref="S15:AB15">SUM(S12:S14)</f>
        <v>9666021521</v>
      </c>
      <c r="T15" s="45">
        <f t="shared" si="2"/>
        <v>2775009116</v>
      </c>
      <c r="U15" s="45">
        <f t="shared" si="2"/>
        <v>9852305712</v>
      </c>
      <c r="V15" s="45">
        <f t="shared" si="2"/>
        <v>5688370</v>
      </c>
      <c r="W15" s="46">
        <f t="shared" si="2"/>
        <v>5721832</v>
      </c>
      <c r="X15" s="47">
        <f t="shared" si="2"/>
        <v>22304746551</v>
      </c>
      <c r="Y15" s="48">
        <f t="shared" si="2"/>
        <v>515355762</v>
      </c>
      <c r="Z15" s="49">
        <f t="shared" si="2"/>
        <v>510239288</v>
      </c>
      <c r="AA15" s="50">
        <f t="shared" si="2"/>
        <v>0</v>
      </c>
      <c r="AB15" s="96">
        <f t="shared" si="2"/>
        <v>1025595050</v>
      </c>
      <c r="AC15" s="101">
        <f t="shared" si="0"/>
        <v>23330341601</v>
      </c>
      <c r="AD15" s="184"/>
      <c r="AE15" s="185"/>
    </row>
    <row r="16" spans="1:31" s="1" customFormat="1" ht="27.75" customHeight="1" thickBot="1">
      <c r="A16" s="186" t="s">
        <v>52</v>
      </c>
      <c r="B16" s="124" t="s">
        <v>69</v>
      </c>
      <c r="C16" s="125"/>
      <c r="D16" s="128">
        <f>M15</f>
        <v>36380789765</v>
      </c>
      <c r="E16" s="129"/>
      <c r="F16" s="129"/>
      <c r="G16" s="129"/>
      <c r="H16" s="129"/>
      <c r="I16" s="129"/>
      <c r="J16" s="129"/>
      <c r="K16" s="129"/>
      <c r="L16" s="129"/>
      <c r="M16" s="130"/>
      <c r="N16" s="121"/>
      <c r="O16" s="121"/>
      <c r="P16" s="90" t="s">
        <v>52</v>
      </c>
      <c r="Q16" s="140" t="s">
        <v>53</v>
      </c>
      <c r="R16" s="52" t="s">
        <v>44</v>
      </c>
      <c r="S16" s="24">
        <v>172592006</v>
      </c>
      <c r="T16" s="25">
        <v>53394795</v>
      </c>
      <c r="U16" s="73">
        <v>4094929131</v>
      </c>
      <c r="V16" s="73">
        <v>183440218</v>
      </c>
      <c r="W16" s="74">
        <v>6201561897</v>
      </c>
      <c r="X16" s="28">
        <f>SUM(S16:W16)</f>
        <v>10705918047</v>
      </c>
      <c r="Y16" s="24">
        <v>1688816937</v>
      </c>
      <c r="Z16" s="25">
        <v>235985678</v>
      </c>
      <c r="AA16" s="74">
        <v>677108000</v>
      </c>
      <c r="AB16" s="100">
        <f>SUM(Y16:AA16)</f>
        <v>2601910615</v>
      </c>
      <c r="AC16" s="97">
        <f t="shared" si="0"/>
        <v>13307828662</v>
      </c>
      <c r="AD16" s="184">
        <v>17646052000</v>
      </c>
      <c r="AE16" s="185">
        <v>15800807000</v>
      </c>
    </row>
    <row r="17" spans="1:31" s="1" customFormat="1" ht="27.75" customHeight="1" thickBot="1">
      <c r="A17" s="187"/>
      <c r="B17" s="124"/>
      <c r="C17" s="125"/>
      <c r="D17" s="131"/>
      <c r="E17" s="132"/>
      <c r="F17" s="132"/>
      <c r="G17" s="132"/>
      <c r="H17" s="132"/>
      <c r="I17" s="132"/>
      <c r="J17" s="132"/>
      <c r="K17" s="132"/>
      <c r="L17" s="132"/>
      <c r="M17" s="133"/>
      <c r="N17" s="121"/>
      <c r="O17" s="121"/>
      <c r="P17" s="90" t="s">
        <v>54</v>
      </c>
      <c r="Q17" s="140"/>
      <c r="R17" s="53" t="s">
        <v>47</v>
      </c>
      <c r="S17" s="33">
        <v>32130674</v>
      </c>
      <c r="T17" s="34">
        <v>14518581</v>
      </c>
      <c r="U17" s="75">
        <v>656152856</v>
      </c>
      <c r="V17" s="75">
        <v>265723391</v>
      </c>
      <c r="W17" s="76">
        <v>520700000</v>
      </c>
      <c r="X17" s="37">
        <f>SUM(S17:W17)</f>
        <v>1489225502</v>
      </c>
      <c r="Y17" s="33">
        <v>4696857252</v>
      </c>
      <c r="Z17" s="34">
        <v>320112958</v>
      </c>
      <c r="AA17" s="76">
        <v>216290492</v>
      </c>
      <c r="AB17" s="95">
        <f>SUM(Y17:AA17)</f>
        <v>5233260702</v>
      </c>
      <c r="AC17" s="98">
        <f t="shared" si="0"/>
        <v>6722486204</v>
      </c>
      <c r="AD17" s="184"/>
      <c r="AE17" s="185"/>
    </row>
    <row r="18" spans="1:31" s="1" customFormat="1" ht="30" customHeight="1" thickBot="1">
      <c r="A18" s="187"/>
      <c r="B18" s="124"/>
      <c r="C18" s="125"/>
      <c r="D18" s="131"/>
      <c r="E18" s="132"/>
      <c r="F18" s="132"/>
      <c r="G18" s="132"/>
      <c r="H18" s="132"/>
      <c r="I18" s="132"/>
      <c r="J18" s="132"/>
      <c r="K18" s="132"/>
      <c r="L18" s="132"/>
      <c r="M18" s="133"/>
      <c r="N18" s="121"/>
      <c r="O18" s="121"/>
      <c r="P18" s="90" t="s">
        <v>55</v>
      </c>
      <c r="Q18" s="140"/>
      <c r="R18" s="53" t="s">
        <v>49</v>
      </c>
      <c r="S18" s="33">
        <v>0</v>
      </c>
      <c r="T18" s="34">
        <v>0</v>
      </c>
      <c r="U18" s="75">
        <v>0</v>
      </c>
      <c r="V18" s="75">
        <v>0</v>
      </c>
      <c r="W18" s="76">
        <v>55286670</v>
      </c>
      <c r="X18" s="37">
        <f>SUM(S18:W18)</f>
        <v>55286670</v>
      </c>
      <c r="Y18" s="33">
        <v>0</v>
      </c>
      <c r="Z18" s="34">
        <v>0</v>
      </c>
      <c r="AA18" s="76">
        <v>0</v>
      </c>
      <c r="AB18" s="95">
        <f>SUM(Y18:AA18)</f>
        <v>0</v>
      </c>
      <c r="AC18" s="98">
        <f t="shared" si="0"/>
        <v>55286670</v>
      </c>
      <c r="AD18" s="184"/>
      <c r="AE18" s="185"/>
    </row>
    <row r="19" spans="1:31" s="1" customFormat="1" ht="25.5" customHeight="1" thickBot="1">
      <c r="A19" s="188"/>
      <c r="B19" s="126"/>
      <c r="C19" s="127"/>
      <c r="D19" s="134"/>
      <c r="E19" s="135"/>
      <c r="F19" s="135"/>
      <c r="G19" s="135"/>
      <c r="H19" s="135"/>
      <c r="I19" s="135"/>
      <c r="J19" s="135"/>
      <c r="K19" s="135"/>
      <c r="L19" s="135"/>
      <c r="M19" s="136"/>
      <c r="N19" s="122"/>
      <c r="O19" s="122"/>
      <c r="P19" s="90" t="s">
        <v>56</v>
      </c>
      <c r="Q19" s="140"/>
      <c r="R19" s="55" t="s">
        <v>57</v>
      </c>
      <c r="S19" s="44">
        <f aca="true" t="shared" si="3" ref="S19:AB19">SUM(S16:S18)</f>
        <v>204722680</v>
      </c>
      <c r="T19" s="45">
        <f t="shared" si="3"/>
        <v>67913376</v>
      </c>
      <c r="U19" s="45">
        <f t="shared" si="3"/>
        <v>4751081987</v>
      </c>
      <c r="V19" s="45">
        <f t="shared" si="3"/>
        <v>449163609</v>
      </c>
      <c r="W19" s="45">
        <f t="shared" si="3"/>
        <v>6777548567</v>
      </c>
      <c r="X19" s="51">
        <f t="shared" si="3"/>
        <v>12250430219</v>
      </c>
      <c r="Y19" s="48">
        <f t="shared" si="3"/>
        <v>6385674189</v>
      </c>
      <c r="Z19" s="49">
        <f t="shared" si="3"/>
        <v>556098636</v>
      </c>
      <c r="AA19" s="56">
        <f t="shared" si="3"/>
        <v>893398492</v>
      </c>
      <c r="AB19" s="96">
        <f t="shared" si="3"/>
        <v>7835171317</v>
      </c>
      <c r="AC19" s="99">
        <f t="shared" si="0"/>
        <v>20085601536</v>
      </c>
      <c r="AD19" s="184"/>
      <c r="AE19" s="185"/>
    </row>
    <row r="20" spans="1:31" s="1" customFormat="1" ht="45" customHeight="1" thickBot="1">
      <c r="A20" s="186" t="s">
        <v>54</v>
      </c>
      <c r="B20" s="137" t="s">
        <v>59</v>
      </c>
      <c r="C20" s="138"/>
      <c r="D20" s="141">
        <v>0</v>
      </c>
      <c r="E20" s="142"/>
      <c r="F20" s="142"/>
      <c r="G20" s="142"/>
      <c r="H20" s="142"/>
      <c r="I20" s="142"/>
      <c r="J20" s="142"/>
      <c r="K20" s="142"/>
      <c r="L20" s="142"/>
      <c r="M20" s="143"/>
      <c r="N20" s="120">
        <v>0</v>
      </c>
      <c r="O20" s="120">
        <v>0</v>
      </c>
      <c r="P20" s="90" t="s">
        <v>58</v>
      </c>
      <c r="Q20" s="170" t="s">
        <v>77</v>
      </c>
      <c r="R20" s="170"/>
      <c r="S20" s="57">
        <f aca="true" t="shared" si="4" ref="S20:AB20">S15+S19</f>
        <v>9870744201</v>
      </c>
      <c r="T20" s="57">
        <f t="shared" si="4"/>
        <v>2842922492</v>
      </c>
      <c r="U20" s="57">
        <f t="shared" si="4"/>
        <v>14603387699</v>
      </c>
      <c r="V20" s="57">
        <f t="shared" si="4"/>
        <v>454851979</v>
      </c>
      <c r="W20" s="57">
        <f t="shared" si="4"/>
        <v>6783270399</v>
      </c>
      <c r="X20" s="57">
        <f>X15+X19</f>
        <v>34555176770</v>
      </c>
      <c r="Y20" s="58">
        <f t="shared" si="4"/>
        <v>6901029951</v>
      </c>
      <c r="Z20" s="58">
        <f t="shared" si="4"/>
        <v>1066337924</v>
      </c>
      <c r="AA20" s="58">
        <f t="shared" si="4"/>
        <v>893398492</v>
      </c>
      <c r="AB20" s="58">
        <f t="shared" si="4"/>
        <v>8860766367</v>
      </c>
      <c r="AC20" s="61">
        <f>X20+AB20</f>
        <v>43415943137</v>
      </c>
      <c r="AD20" s="59">
        <f>AD12+AD16</f>
        <v>39237330000</v>
      </c>
      <c r="AE20" s="59">
        <f>AE12+AE16</f>
        <v>35021109000</v>
      </c>
    </row>
    <row r="21" spans="1:31" s="1" customFormat="1" ht="39" customHeight="1" thickBot="1">
      <c r="A21" s="187"/>
      <c r="B21" s="139"/>
      <c r="C21" s="125"/>
      <c r="D21" s="144"/>
      <c r="E21" s="145"/>
      <c r="F21" s="145"/>
      <c r="G21" s="145"/>
      <c r="H21" s="145"/>
      <c r="I21" s="145"/>
      <c r="J21" s="145"/>
      <c r="K21" s="145"/>
      <c r="L21" s="145"/>
      <c r="M21" s="146"/>
      <c r="N21" s="121"/>
      <c r="O21" s="121"/>
      <c r="P21" s="90" t="s">
        <v>60</v>
      </c>
      <c r="Q21" s="171" t="s">
        <v>72</v>
      </c>
      <c r="R21" s="172"/>
      <c r="S21" s="181">
        <f>AC20</f>
        <v>43415943137</v>
      </c>
      <c r="T21" s="182"/>
      <c r="U21" s="182"/>
      <c r="V21" s="182"/>
      <c r="W21" s="182"/>
      <c r="X21" s="182"/>
      <c r="Y21" s="182"/>
      <c r="Z21" s="182"/>
      <c r="AA21" s="182"/>
      <c r="AB21" s="182"/>
      <c r="AC21" s="183"/>
      <c r="AD21" s="62">
        <f>AD12+AD16</f>
        <v>39237330000</v>
      </c>
      <c r="AE21" s="62">
        <f>AE12+AE16</f>
        <v>35021109000</v>
      </c>
    </row>
    <row r="22" spans="1:31" s="1" customFormat="1" ht="39" customHeight="1" thickBot="1">
      <c r="A22" s="188"/>
      <c r="B22" s="140"/>
      <c r="C22" s="127"/>
      <c r="D22" s="147"/>
      <c r="E22" s="148"/>
      <c r="F22" s="148"/>
      <c r="G22" s="148"/>
      <c r="H22" s="148"/>
      <c r="I22" s="148"/>
      <c r="J22" s="148"/>
      <c r="K22" s="148"/>
      <c r="L22" s="148"/>
      <c r="M22" s="149"/>
      <c r="N22" s="122"/>
      <c r="O22" s="122"/>
      <c r="P22" s="90" t="s">
        <v>62</v>
      </c>
      <c r="Q22" s="171" t="s">
        <v>80</v>
      </c>
      <c r="R22" s="172"/>
      <c r="S22" s="178">
        <f>AC21</f>
        <v>0</v>
      </c>
      <c r="T22" s="179"/>
      <c r="U22" s="179"/>
      <c r="V22" s="179"/>
      <c r="W22" s="179"/>
      <c r="X22" s="179"/>
      <c r="Y22" s="179"/>
      <c r="Z22" s="179"/>
      <c r="AA22" s="179"/>
      <c r="AB22" s="179"/>
      <c r="AC22" s="180"/>
      <c r="AD22" s="105">
        <v>0</v>
      </c>
      <c r="AE22" s="104">
        <v>0</v>
      </c>
    </row>
    <row r="23" spans="1:31" s="1" customFormat="1" ht="42" customHeight="1" thickBot="1">
      <c r="A23" s="92" t="s">
        <v>55</v>
      </c>
      <c r="B23" s="166" t="s">
        <v>73</v>
      </c>
      <c r="C23" s="167"/>
      <c r="D23" s="173">
        <v>25156996001</v>
      </c>
      <c r="E23" s="174"/>
      <c r="F23" s="174"/>
      <c r="G23" s="174"/>
      <c r="H23" s="174"/>
      <c r="I23" s="174"/>
      <c r="J23" s="174"/>
      <c r="K23" s="174"/>
      <c r="L23" s="174"/>
      <c r="M23" s="174"/>
      <c r="N23" s="91">
        <v>0</v>
      </c>
      <c r="O23" s="91">
        <v>0</v>
      </c>
      <c r="P23" s="93" t="s">
        <v>66</v>
      </c>
      <c r="Q23" s="168" t="s">
        <v>74</v>
      </c>
      <c r="R23" s="169"/>
      <c r="S23" s="175">
        <v>18121842629</v>
      </c>
      <c r="T23" s="176"/>
      <c r="U23" s="176"/>
      <c r="V23" s="176"/>
      <c r="W23" s="176"/>
      <c r="X23" s="176"/>
      <c r="Y23" s="176"/>
      <c r="Z23" s="176"/>
      <c r="AA23" s="176"/>
      <c r="AB23" s="176"/>
      <c r="AC23" s="177"/>
      <c r="AD23" s="104">
        <v>0</v>
      </c>
      <c r="AE23" s="104">
        <v>0</v>
      </c>
    </row>
    <row r="24" spans="1:31" s="1" customFormat="1" ht="51" customHeight="1" thickBot="1">
      <c r="A24" s="54" t="s">
        <v>56</v>
      </c>
      <c r="B24" s="162" t="s">
        <v>61</v>
      </c>
      <c r="C24" s="162"/>
      <c r="D24" s="163">
        <f>D16+D20+D23</f>
        <v>61537785766</v>
      </c>
      <c r="E24" s="163"/>
      <c r="F24" s="163"/>
      <c r="G24" s="163"/>
      <c r="H24" s="163"/>
      <c r="I24" s="163"/>
      <c r="J24" s="163"/>
      <c r="K24" s="163"/>
      <c r="L24" s="163"/>
      <c r="M24" s="163"/>
      <c r="N24" s="63">
        <f>N12+N20+N23</f>
        <v>50551562000</v>
      </c>
      <c r="O24" s="63">
        <f>O12+O20+O23</f>
        <v>47339334000</v>
      </c>
      <c r="P24" s="60" t="s">
        <v>67</v>
      </c>
      <c r="Q24" s="164" t="s">
        <v>63</v>
      </c>
      <c r="R24" s="164"/>
      <c r="S24" s="165">
        <f>S21+S22+S23</f>
        <v>61537785766</v>
      </c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64">
        <f>AD21+AD22+AD23</f>
        <v>39237330000</v>
      </c>
      <c r="AE24" s="64">
        <f>AE21+AE22+AE23</f>
        <v>35021109000</v>
      </c>
    </row>
    <row r="25" spans="1:31" s="1" customFormat="1" ht="34.5" customHeight="1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9"/>
      <c r="P25" s="65"/>
      <c r="Q25" s="66"/>
      <c r="R25" s="66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70"/>
      <c r="AE25" s="70"/>
    </row>
    <row r="26" spans="1:31" s="1" customFormat="1" ht="13.5" customHeight="1">
      <c r="A26" s="103"/>
      <c r="B26" s="159" t="s">
        <v>0</v>
      </c>
      <c r="C26" s="159"/>
      <c r="D26" s="191" t="s">
        <v>70</v>
      </c>
      <c r="E26" s="191"/>
      <c r="F26" s="191"/>
      <c r="G26" s="191" t="s">
        <v>64</v>
      </c>
      <c r="H26" s="191"/>
      <c r="I26" s="191"/>
      <c r="J26" s="191" t="s">
        <v>65</v>
      </c>
      <c r="K26" s="191"/>
      <c r="L26" s="191"/>
      <c r="M26" s="67"/>
      <c r="N26" s="68"/>
      <c r="O26" s="69"/>
      <c r="P26" s="65"/>
      <c r="Q26" s="66"/>
      <c r="R26" s="66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70"/>
      <c r="AE26" s="70"/>
    </row>
    <row r="27" spans="1:31" s="1" customFormat="1" ht="27" customHeight="1">
      <c r="A27" s="102" t="s">
        <v>58</v>
      </c>
      <c r="B27" s="160"/>
      <c r="C27" s="161"/>
      <c r="D27" s="123" t="s">
        <v>81</v>
      </c>
      <c r="E27" s="123"/>
      <c r="F27" s="123"/>
      <c r="G27" s="123" t="s">
        <v>82</v>
      </c>
      <c r="H27" s="123"/>
      <c r="I27" s="123"/>
      <c r="J27" s="123" t="s">
        <v>83</v>
      </c>
      <c r="K27" s="123"/>
      <c r="L27" s="123"/>
      <c r="M27" s="67"/>
      <c r="N27" s="68"/>
      <c r="O27" s="69"/>
      <c r="P27" s="65"/>
      <c r="Q27" s="66"/>
      <c r="R27" s="66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70"/>
      <c r="AE27" s="70"/>
    </row>
    <row r="28" spans="1:31" s="1" customFormat="1" ht="40.5" customHeight="1">
      <c r="A28" s="71" t="s">
        <v>60</v>
      </c>
      <c r="B28" s="153" t="s">
        <v>84</v>
      </c>
      <c r="C28" s="154"/>
      <c r="D28" s="119">
        <f>H15</f>
        <v>30756924336</v>
      </c>
      <c r="E28" s="119"/>
      <c r="F28" s="119"/>
      <c r="G28" s="119">
        <f>X20</f>
        <v>34555176770</v>
      </c>
      <c r="H28" s="119"/>
      <c r="I28" s="119"/>
      <c r="J28" s="119">
        <f>D28-G28</f>
        <v>-3798252434</v>
      </c>
      <c r="K28" s="119"/>
      <c r="L28" s="119"/>
      <c r="M28" s="67"/>
      <c r="N28" s="68"/>
      <c r="O28" s="69"/>
      <c r="P28" s="65"/>
      <c r="Q28" s="66"/>
      <c r="R28" s="66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70"/>
      <c r="AE28" s="70"/>
    </row>
    <row r="29" spans="1:31" s="1" customFormat="1" ht="39.75" customHeight="1">
      <c r="A29" s="71" t="s">
        <v>62</v>
      </c>
      <c r="B29" s="155" t="s">
        <v>85</v>
      </c>
      <c r="C29" s="156"/>
      <c r="D29" s="112">
        <f>L15</f>
        <v>5623865429</v>
      </c>
      <c r="E29" s="112"/>
      <c r="F29" s="112"/>
      <c r="G29" s="112">
        <f>AB20</f>
        <v>8860766367</v>
      </c>
      <c r="H29" s="112"/>
      <c r="I29" s="112"/>
      <c r="J29" s="112">
        <f>D29-G29</f>
        <v>-3236900938</v>
      </c>
      <c r="K29" s="112"/>
      <c r="L29" s="112"/>
      <c r="M29" s="67"/>
      <c r="N29" s="68"/>
      <c r="O29" s="69"/>
      <c r="P29" s="65"/>
      <c r="Q29" s="66"/>
      <c r="R29" s="66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70"/>
      <c r="AE29" s="70"/>
    </row>
    <row r="30" spans="1:31" s="1" customFormat="1" ht="44.25" customHeight="1">
      <c r="A30" s="71" t="s">
        <v>66</v>
      </c>
      <c r="B30" s="189" t="s">
        <v>86</v>
      </c>
      <c r="C30" s="190"/>
      <c r="D30" s="113">
        <f>D28+D29</f>
        <v>36380789765</v>
      </c>
      <c r="E30" s="113"/>
      <c r="F30" s="113"/>
      <c r="G30" s="113">
        <f>G28+G29</f>
        <v>43415943137</v>
      </c>
      <c r="H30" s="113"/>
      <c r="I30" s="113"/>
      <c r="J30" s="113">
        <f>D30-G30</f>
        <v>-7035153372</v>
      </c>
      <c r="K30" s="113"/>
      <c r="L30" s="113"/>
      <c r="M30" s="67"/>
      <c r="N30" s="68"/>
      <c r="O30" s="69"/>
      <c r="P30" s="65"/>
      <c r="Q30" s="66"/>
      <c r="R30" s="66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70"/>
      <c r="AE30" s="70"/>
    </row>
    <row r="31" spans="1:31" s="1" customFormat="1" ht="40.5" customHeight="1">
      <c r="A31" s="71" t="s">
        <v>67</v>
      </c>
      <c r="B31" s="157" t="s">
        <v>87</v>
      </c>
      <c r="C31" s="158"/>
      <c r="D31" s="114">
        <f>D23</f>
        <v>25156996001</v>
      </c>
      <c r="E31" s="115"/>
      <c r="F31" s="116"/>
      <c r="G31" s="114">
        <f>S23</f>
        <v>18121842629</v>
      </c>
      <c r="H31" s="115"/>
      <c r="I31" s="116"/>
      <c r="J31" s="109">
        <f>D31-G31</f>
        <v>7035153372</v>
      </c>
      <c r="K31" s="109"/>
      <c r="L31" s="109"/>
      <c r="M31" s="67"/>
      <c r="N31" s="68"/>
      <c r="O31" s="69"/>
      <c r="P31" s="65"/>
      <c r="Q31" s="66"/>
      <c r="R31" s="66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70"/>
      <c r="AE31" s="70"/>
    </row>
    <row r="32" spans="1:31" s="1" customFormat="1" ht="38.25" customHeight="1">
      <c r="A32" s="71" t="s">
        <v>68</v>
      </c>
      <c r="B32" s="117" t="s">
        <v>93</v>
      </c>
      <c r="C32" s="118"/>
      <c r="D32" s="110">
        <f>D28+D29+D31</f>
        <v>61537785766</v>
      </c>
      <c r="E32" s="110"/>
      <c r="F32" s="110"/>
      <c r="G32" s="110">
        <f>G28+G29+G31</f>
        <v>61537785766</v>
      </c>
      <c r="H32" s="110"/>
      <c r="I32" s="110"/>
      <c r="J32" s="110">
        <f>D32-G32</f>
        <v>0</v>
      </c>
      <c r="K32" s="110"/>
      <c r="L32" s="110"/>
      <c r="M32" s="67"/>
      <c r="N32" s="68"/>
      <c r="O32" s="69"/>
      <c r="P32" s="65"/>
      <c r="Q32" s="66"/>
      <c r="R32" s="66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70"/>
      <c r="AE32" s="70"/>
    </row>
    <row r="33" spans="1:28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1.75" customHeight="1">
      <c r="A34" s="111"/>
      <c r="B34" s="111"/>
      <c r="C34" s="111"/>
      <c r="D34" s="111"/>
      <c r="E34" s="111"/>
      <c r="F34" s="111"/>
      <c r="G34" s="72"/>
      <c r="H34" s="72"/>
      <c r="I34" s="72"/>
      <c r="J34" s="72"/>
      <c r="K34" s="72"/>
      <c r="L34" s="72"/>
      <c r="M34" s="72"/>
      <c r="N34" s="72"/>
      <c r="O34" s="7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45" customHeight="1">
      <c r="A35" s="106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43.5" customHeight="1">
      <c r="A36" s="106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39.75" customHeight="1">
      <c r="A37" s="106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4.75" customHeight="1">
      <c r="A38" s="2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24.75" customHeight="1">
      <c r="A39" s="2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24.75" customHeight="1">
      <c r="A40" s="2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4.75" customHeight="1">
      <c r="A41" s="2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24.75" customHeight="1">
      <c r="A42" s="2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24.75" customHeight="1">
      <c r="A43" s="2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" customHeight="1">
      <c r="A44" s="2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</sheetData>
  <sheetProtection/>
  <mergeCells count="87">
    <mergeCell ref="B40:O40"/>
    <mergeCell ref="B41:O41"/>
    <mergeCell ref="B42:O42"/>
    <mergeCell ref="B43:O43"/>
    <mergeCell ref="B44:O44"/>
    <mergeCell ref="A34:F34"/>
    <mergeCell ref="B35:O35"/>
    <mergeCell ref="B36:O36"/>
    <mergeCell ref="B37:O37"/>
    <mergeCell ref="B38:O38"/>
    <mergeCell ref="B39:O39"/>
    <mergeCell ref="B31:C31"/>
    <mergeCell ref="D31:F31"/>
    <mergeCell ref="G31:I31"/>
    <mergeCell ref="J31:L31"/>
    <mergeCell ref="B32:C32"/>
    <mergeCell ref="D32:F32"/>
    <mergeCell ref="G32:I32"/>
    <mergeCell ref="J32:L32"/>
    <mergeCell ref="B29:C29"/>
    <mergeCell ref="D29:F29"/>
    <mergeCell ref="G29:I29"/>
    <mergeCell ref="J29:L29"/>
    <mergeCell ref="B30:C30"/>
    <mergeCell ref="D30:F30"/>
    <mergeCell ref="G30:I30"/>
    <mergeCell ref="J30:L30"/>
    <mergeCell ref="B27:C27"/>
    <mergeCell ref="D27:F27"/>
    <mergeCell ref="G27:I27"/>
    <mergeCell ref="J27:L27"/>
    <mergeCell ref="B28:C28"/>
    <mergeCell ref="D28:F28"/>
    <mergeCell ref="G28:I28"/>
    <mergeCell ref="J28:L28"/>
    <mergeCell ref="B24:C24"/>
    <mergeCell ref="D24:M24"/>
    <mergeCell ref="Q24:R24"/>
    <mergeCell ref="S24:AC24"/>
    <mergeCell ref="B26:C26"/>
    <mergeCell ref="D26:F26"/>
    <mergeCell ref="G26:I26"/>
    <mergeCell ref="J26:L26"/>
    <mergeCell ref="S21:AC21"/>
    <mergeCell ref="Q22:R22"/>
    <mergeCell ref="S22:AC22"/>
    <mergeCell ref="B23:C23"/>
    <mergeCell ref="D23:M23"/>
    <mergeCell ref="Q23:R23"/>
    <mergeCell ref="S23:AC23"/>
    <mergeCell ref="A20:A22"/>
    <mergeCell ref="B20:C22"/>
    <mergeCell ref="D20:M22"/>
    <mergeCell ref="N20:N22"/>
    <mergeCell ref="O20:O22"/>
    <mergeCell ref="Q20:R20"/>
    <mergeCell ref="Q21:R21"/>
    <mergeCell ref="A16:A19"/>
    <mergeCell ref="B16:C19"/>
    <mergeCell ref="D16:M19"/>
    <mergeCell ref="Q16:Q19"/>
    <mergeCell ref="AD16:AD19"/>
    <mergeCell ref="AE16:AE19"/>
    <mergeCell ref="B12:B15"/>
    <mergeCell ref="N12:N19"/>
    <mergeCell ref="O12:O19"/>
    <mergeCell ref="Q12:Q15"/>
    <mergeCell ref="AD12:AD15"/>
    <mergeCell ref="AE12:AE15"/>
    <mergeCell ref="P10:R11"/>
    <mergeCell ref="S10:X10"/>
    <mergeCell ref="Y10:AB10"/>
    <mergeCell ref="AC10:AC11"/>
    <mergeCell ref="AD10:AD11"/>
    <mergeCell ref="AE10:AE11"/>
    <mergeCell ref="A10:C11"/>
    <mergeCell ref="D10:H10"/>
    <mergeCell ref="I10:L10"/>
    <mergeCell ref="M10:M11"/>
    <mergeCell ref="N10:N11"/>
    <mergeCell ref="O10:O11"/>
    <mergeCell ref="A1:AE1"/>
    <mergeCell ref="A2:AE2"/>
    <mergeCell ref="AD3:AE3"/>
    <mergeCell ref="A4:AE4"/>
    <mergeCell ref="A9:O9"/>
    <mergeCell ref="P9:AE9"/>
  </mergeCells>
  <printOptions/>
  <pageMargins left="0.7" right="0.7" top="0.75" bottom="0.75" header="0.3" footer="0.3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Lajos</dc:creator>
  <cp:keywords/>
  <dc:description/>
  <cp:lastModifiedBy>Szilágyi Béla</cp:lastModifiedBy>
  <cp:lastPrinted>2016-09-01T06:36:21Z</cp:lastPrinted>
  <dcterms:created xsi:type="dcterms:W3CDTF">2014-11-04T13:56:54Z</dcterms:created>
  <dcterms:modified xsi:type="dcterms:W3CDTF">2016-09-16T08:32:47Z</dcterms:modified>
  <cp:category/>
  <cp:version/>
  <cp:contentType/>
  <cp:contentStatus/>
</cp:coreProperties>
</file>