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72" i="1"/>
  <c r="F67"/>
  <c r="F63"/>
  <c r="F57" s="1"/>
  <c r="F75" s="1"/>
  <c r="F45"/>
  <c r="F40"/>
  <c r="F36"/>
  <c r="F29"/>
  <c r="F28"/>
  <c r="F24"/>
  <c r="F21"/>
  <c r="F18" s="1"/>
  <c r="F10" s="1"/>
  <c r="F39" s="1"/>
  <c r="F48" s="1"/>
  <c r="F19"/>
  <c r="F11"/>
</calcChain>
</file>

<file path=xl/sharedStrings.xml><?xml version="1.0" encoding="utf-8"?>
<sst xmlns="http://schemas.openxmlformats.org/spreadsheetml/2006/main" count="108" uniqueCount="105">
  <si>
    <t>bevételeinek és kiadásainak módosított előirányzata</t>
  </si>
  <si>
    <t>adatok Ft-ban</t>
  </si>
  <si>
    <t>Sor-sz.</t>
  </si>
  <si>
    <t>Megnevezés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</si>
  <si>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</si>
  <si>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</si>
  <si>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</si>
  <si>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</si>
  <si>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</si>
  <si>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</si>
  <si>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</si>
  <si>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</si>
  <si>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</si>
  <si>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</si>
  <si>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</si>
  <si>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</si>
  <si>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</si>
  <si>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</si>
  <si>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</si>
  <si>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</si>
  <si>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</si>
  <si>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</si>
  <si>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</si>
  <si>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</si>
  <si>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</si>
  <si>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</si>
  <si>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</si>
  <si>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</si>
  <si>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</si>
  <si>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</si>
  <si>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Egyéb áruhasználati és szolgáltatási adók</t>
  </si>
  <si>
    <t>Idegenforgalmi adó tartózkodás után</t>
  </si>
  <si>
    <t>Talajterhelési díj</t>
  </si>
  <si>
    <t>2.4.</t>
  </si>
  <si>
    <t>Egyéb közhatalmi bevételek, pótlékok és egyéb sajátos bevételek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</si>
  <si>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</si>
  <si>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</si>
  <si>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</si>
  <si>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</si>
  <si>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</si>
  <si>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</si>
  <si>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</si>
  <si>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</si>
  <si>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</si>
  <si>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</si>
  <si>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</si>
  <si>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</si>
  <si>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3.6.</t>
  </si>
  <si>
    <t>Elszámolásból származó bevételek</t>
  </si>
  <si>
    <t>4.</t>
  </si>
  <si>
    <t>5.</t>
  </si>
  <si>
    <t>6.</t>
  </si>
  <si>
    <t>Véglegesen átvett pénzeszközök</t>
  </si>
  <si>
    <t>7.</t>
  </si>
  <si>
    <t>Működési célú támogatások bevétele ÁHT-n belüli</t>
  </si>
  <si>
    <t>8.</t>
  </si>
  <si>
    <t>9.</t>
  </si>
  <si>
    <t>10.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</si>
  <si>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</si>
  <si>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</si>
  <si>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</si>
  <si>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</si>
  <si>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</si>
  <si>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</si>
  <si>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14.</t>
  </si>
  <si>
    <t>Értékpapír értékesítés bevétele</t>
  </si>
  <si>
    <t>15.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</si>
  <si>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</si>
  <si>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</si>
  <si>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</si>
  <si>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</si>
  <si>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</si>
  <si>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</si>
  <si>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</si>
  <si>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</si>
  <si>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</si>
  <si>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</si>
  <si>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</si>
  <si>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</si>
  <si>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</si>
  <si>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</si>
  <si>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</si>
  <si>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</si>
  <si>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</si>
  <si>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</si>
  <si>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</si>
  <si>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</si>
  <si>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Finanszírozási kiadások</t>
  </si>
  <si>
    <t>Likvid hitel törlesztés</t>
  </si>
  <si>
    <t>Rövid lejáratú hitel törlesztés</t>
  </si>
  <si>
    <t>Értékpapír vásárlás</t>
  </si>
  <si>
    <t>Egyéb finanszírozás kiadásai - megelőlegezések visszafizetése</t>
  </si>
  <si>
    <t>Egyéb pénzforgalom nélküli kiadások</t>
  </si>
  <si>
    <t>Általános tartalék</t>
  </si>
  <si>
    <t>Céltartalék</t>
  </si>
  <si>
    <t>1/2019. (II.15.) önkormányzati rendelet 2. számú melléklete</t>
  </si>
  <si>
    <t>Módosított előirányzat</t>
  </si>
  <si>
    <t>2.5.</t>
  </si>
  <si>
    <t>Kapott támogatások</t>
  </si>
  <si>
    <t>Működési célú pénzeszköz átvétel ÁHT-n kívülről</t>
  </si>
  <si>
    <t>Működési bevételek összesen</t>
  </si>
  <si>
    <t>Egyéb finanszírozás bevételei, megelőlegezés</t>
  </si>
  <si>
    <t xml:space="preserve">Működési bevételek mindösszesen </t>
  </si>
  <si>
    <t xml:space="preserve">Működési kiadások mindösszesen </t>
  </si>
  <si>
    <t xml:space="preserve">Nagyrákos  Község Önkormányzatának  2018. évi működési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</si>
</sst>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12" xfId="0" applyFont="1" applyBorder="1"/>
    <xf numFmtId="0" fontId="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1" fillId="0" borderId="32" xfId="0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3" fontId="11" fillId="0" borderId="34" xfId="0" applyNumberFormat="1" applyFont="1" applyBorder="1" applyAlignment="1">
      <alignment horizontal="right"/>
    </xf>
    <xf numFmtId="3" fontId="11" fillId="0" borderId="35" xfId="0" applyNumberFormat="1" applyFont="1" applyBorder="1" applyAlignment="1">
      <alignment horizontal="right"/>
    </xf>
    <xf numFmtId="16" fontId="4" fillId="0" borderId="33" xfId="0" quotePrefix="1" applyNumberFormat="1" applyFont="1" applyBorder="1" applyAlignment="1">
      <alignment horizontal="center"/>
    </xf>
    <xf numFmtId="3" fontId="11" fillId="0" borderId="36" xfId="0" applyNumberFormat="1" applyFont="1" applyBorder="1" applyAlignment="1">
      <alignment horizontal="right"/>
    </xf>
    <xf numFmtId="49" fontId="4" fillId="0" borderId="33" xfId="0" applyNumberFormat="1" applyFont="1" applyBorder="1" applyAlignment="1">
      <alignment horizontal="center"/>
    </xf>
    <xf numFmtId="3" fontId="12" fillId="0" borderId="36" xfId="0" applyNumberFormat="1" applyFont="1" applyBorder="1" applyAlignment="1">
      <alignment horizontal="right"/>
    </xf>
    <xf numFmtId="3" fontId="11" fillId="0" borderId="37" xfId="0" applyNumberFormat="1" applyFont="1" applyBorder="1" applyAlignment="1">
      <alignment horizontal="right"/>
    </xf>
    <xf numFmtId="3" fontId="11" fillId="0" borderId="35" xfId="0" applyNumberFormat="1" applyFont="1" applyBorder="1"/>
    <xf numFmtId="3" fontId="11" fillId="0" borderId="28" xfId="0" applyNumberFormat="1" applyFont="1" applyBorder="1" applyAlignment="1">
      <alignment horizontal="right"/>
    </xf>
    <xf numFmtId="49" fontId="4" fillId="0" borderId="33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3" fontId="10" fillId="0" borderId="34" xfId="0" applyNumberFormat="1" applyFont="1" applyBorder="1" applyAlignment="1">
      <alignment horizontal="right"/>
    </xf>
    <xf numFmtId="3" fontId="10" fillId="0" borderId="36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6" xfId="0" applyFont="1" applyBorder="1" applyAlignment="1"/>
    <xf numFmtId="0" fontId="3" fillId="0" borderId="7" xfId="0" applyFont="1" applyBorder="1" applyAlignment="1"/>
    <xf numFmtId="3" fontId="2" fillId="0" borderId="31" xfId="0" applyNumberFormat="1" applyFont="1" applyBorder="1" applyAlignment="1">
      <alignment horizontal="right"/>
    </xf>
    <xf numFmtId="49" fontId="4" fillId="0" borderId="40" xfId="0" applyNumberFormat="1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3" fontId="3" fillId="0" borderId="42" xfId="0" applyNumberFormat="1" applyFont="1" applyBorder="1" applyAlignment="1">
      <alignment horizontal="right"/>
    </xf>
    <xf numFmtId="0" fontId="6" fillId="0" borderId="0" xfId="0" applyFont="1"/>
    <xf numFmtId="0" fontId="4" fillId="0" borderId="4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3" fontId="10" fillId="0" borderId="11" xfId="0" applyNumberFormat="1" applyFont="1" applyBorder="1" applyAlignment="1">
      <alignment horizontal="right"/>
    </xf>
    <xf numFmtId="3" fontId="10" fillId="0" borderId="14" xfId="0" applyNumberFormat="1" applyFont="1" applyBorder="1" applyAlignment="1">
      <alignment horizontal="right" wrapText="1"/>
    </xf>
    <xf numFmtId="3" fontId="10" fillId="0" borderId="14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workbookViewId="0">
      <selection activeCell="B15" sqref="B15:E15"/>
    </sheetView>
  </sheetViews>
  <sheetFormatPr defaultRowHeight="1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>
      <c r="D1" s="44" t="s">
        <v>95</v>
      </c>
      <c r="E1" s="45"/>
      <c r="F1" s="45"/>
      <c r="G1" s="45"/>
    </row>
    <row r="3" spans="1:7" ht="15.75">
      <c r="A3" s="2" t="s">
        <v>104</v>
      </c>
      <c r="B3" s="2"/>
      <c r="C3" s="2"/>
      <c r="D3" s="2"/>
      <c r="E3" s="2"/>
      <c r="F3" s="2"/>
      <c r="G3" s="2"/>
    </row>
    <row r="4" spans="1:7" ht="15.75">
      <c r="A4" s="2" t="s">
        <v>0</v>
      </c>
      <c r="B4" s="2"/>
      <c r="C4" s="2"/>
      <c r="D4" s="2"/>
      <c r="E4" s="2"/>
      <c r="F4" s="2"/>
      <c r="G4" s="2"/>
    </row>
    <row r="6" spans="1:7" ht="16.5" customHeight="1" thickBot="1">
      <c r="F6" s="92" t="s">
        <v>1</v>
      </c>
      <c r="G6" s="92"/>
    </row>
    <row r="7" spans="1:7" ht="25.5" customHeight="1" thickTop="1" thickBot="1">
      <c r="A7" s="46" t="s">
        <v>2</v>
      </c>
      <c r="B7" s="47" t="s">
        <v>3</v>
      </c>
      <c r="C7" s="47"/>
      <c r="D7" s="47"/>
      <c r="E7" s="47"/>
      <c r="F7" s="48" t="s">
        <v>96</v>
      </c>
    </row>
    <row r="8" spans="1:7" ht="15.75" customHeight="1" thickTop="1">
      <c r="A8" s="49"/>
      <c r="B8" s="4"/>
      <c r="C8" s="4"/>
      <c r="D8" s="4"/>
      <c r="E8" s="4"/>
      <c r="F8" s="50"/>
    </row>
    <row r="9" spans="1:7" ht="20.25">
      <c r="A9" s="51"/>
      <c r="B9" s="52" t="s">
        <v>4</v>
      </c>
      <c r="C9" s="5"/>
      <c r="D9" s="5"/>
      <c r="E9" s="6"/>
      <c r="F9" s="53"/>
    </row>
    <row r="10" spans="1:7" ht="18.75">
      <c r="A10" s="54"/>
      <c r="B10" s="38" t="s">
        <v>5</v>
      </c>
      <c r="C10" s="38"/>
      <c r="D10" s="38"/>
      <c r="E10" s="38"/>
      <c r="F10" s="55">
        <f>SUM(F11+F18)</f>
        <v>8954792</v>
      </c>
      <c r="G10" s="42"/>
    </row>
    <row r="11" spans="1:7" ht="15.75">
      <c r="A11" s="56" t="s">
        <v>6</v>
      </c>
      <c r="B11" s="9" t="s">
        <v>7</v>
      </c>
      <c r="C11" s="10"/>
      <c r="D11" s="10"/>
      <c r="E11" s="10"/>
      <c r="F11" s="57">
        <f>SUM(F12:F17)</f>
        <v>2017792</v>
      </c>
      <c r="G11" s="58"/>
    </row>
    <row r="12" spans="1:7">
      <c r="A12" s="59" t="s">
        <v>8</v>
      </c>
      <c r="B12" s="11" t="s">
        <v>9</v>
      </c>
      <c r="C12" s="12"/>
      <c r="D12" s="12"/>
      <c r="E12" s="12"/>
      <c r="F12" s="60">
        <v>0</v>
      </c>
      <c r="G12" s="58"/>
    </row>
    <row r="13" spans="1:7">
      <c r="A13" s="61" t="s">
        <v>10</v>
      </c>
      <c r="B13" s="11" t="s">
        <v>11</v>
      </c>
      <c r="C13" s="12"/>
      <c r="D13" s="12"/>
      <c r="E13" s="12"/>
      <c r="F13" s="60">
        <v>1065277</v>
      </c>
      <c r="G13" s="58"/>
    </row>
    <row r="14" spans="1:7">
      <c r="A14" s="59" t="s">
        <v>12</v>
      </c>
      <c r="B14" s="11" t="s">
        <v>13</v>
      </c>
      <c r="C14" s="12"/>
      <c r="D14" s="12"/>
      <c r="E14" s="12"/>
      <c r="F14" s="60">
        <v>821295</v>
      </c>
      <c r="G14" s="58"/>
    </row>
    <row r="15" spans="1:7">
      <c r="A15" s="59" t="s">
        <v>14</v>
      </c>
      <c r="B15" s="11" t="s">
        <v>15</v>
      </c>
      <c r="C15" s="12"/>
      <c r="D15" s="12"/>
      <c r="E15" s="12"/>
      <c r="F15" s="60">
        <v>0</v>
      </c>
      <c r="G15" s="58"/>
    </row>
    <row r="16" spans="1:7">
      <c r="A16" s="59" t="s">
        <v>16</v>
      </c>
      <c r="B16" s="11" t="s">
        <v>17</v>
      </c>
      <c r="C16" s="12"/>
      <c r="D16" s="12"/>
      <c r="E16" s="12"/>
      <c r="F16" s="60">
        <v>399</v>
      </c>
      <c r="G16" s="58"/>
    </row>
    <row r="17" spans="1:7">
      <c r="A17" s="59" t="s">
        <v>18</v>
      </c>
      <c r="B17" s="11" t="s">
        <v>19</v>
      </c>
      <c r="C17" s="12"/>
      <c r="D17" s="12"/>
      <c r="E17" s="12"/>
      <c r="F17" s="60">
        <v>130821</v>
      </c>
      <c r="G17" s="58"/>
    </row>
    <row r="18" spans="1:7" ht="15.75">
      <c r="A18" s="56" t="s">
        <v>20</v>
      </c>
      <c r="B18" s="13" t="s">
        <v>21</v>
      </c>
      <c r="C18" s="14"/>
      <c r="D18" s="14"/>
      <c r="E18" s="14"/>
      <c r="F18" s="60">
        <f>SUM(F27+F24+F23+F21+F19)</f>
        <v>6937000</v>
      </c>
      <c r="G18" s="58"/>
    </row>
    <row r="19" spans="1:7">
      <c r="A19" s="61" t="s">
        <v>22</v>
      </c>
      <c r="B19" s="11" t="s">
        <v>23</v>
      </c>
      <c r="C19" s="12"/>
      <c r="D19" s="12"/>
      <c r="E19" s="12"/>
      <c r="F19" s="60">
        <f>SUM(F20)</f>
        <v>422000</v>
      </c>
      <c r="G19" s="58"/>
    </row>
    <row r="20" spans="1:7">
      <c r="A20" s="61"/>
      <c r="B20" s="15"/>
      <c r="C20" s="16" t="s">
        <v>24</v>
      </c>
      <c r="D20" s="16"/>
      <c r="E20" s="11"/>
      <c r="F20" s="62">
        <v>422000</v>
      </c>
      <c r="G20" s="58"/>
    </row>
    <row r="21" spans="1:7">
      <c r="A21" s="61" t="s">
        <v>25</v>
      </c>
      <c r="B21" s="11" t="s">
        <v>26</v>
      </c>
      <c r="C21" s="12"/>
      <c r="D21" s="12"/>
      <c r="E21" s="12"/>
      <c r="F21" s="60">
        <f>SUM(F22:F22)</f>
        <v>4823000</v>
      </c>
      <c r="G21" s="58"/>
    </row>
    <row r="22" spans="1:7">
      <c r="A22" s="61"/>
      <c r="B22" s="15"/>
      <c r="C22" s="16" t="s">
        <v>27</v>
      </c>
      <c r="D22" s="16"/>
      <c r="E22" s="11"/>
      <c r="F22" s="62">
        <v>4823000</v>
      </c>
      <c r="G22" s="58"/>
    </row>
    <row r="23" spans="1:7">
      <c r="A23" s="61" t="s">
        <v>28</v>
      </c>
      <c r="B23" s="11" t="s">
        <v>29</v>
      </c>
      <c r="C23" s="12"/>
      <c r="D23" s="12"/>
      <c r="E23" s="12"/>
      <c r="F23" s="63">
        <v>1344000</v>
      </c>
      <c r="G23" s="64"/>
    </row>
    <row r="24" spans="1:7">
      <c r="A24" s="61" t="s">
        <v>33</v>
      </c>
      <c r="B24" s="11" t="s">
        <v>30</v>
      </c>
      <c r="C24" s="12"/>
      <c r="D24" s="12"/>
      <c r="E24" s="12"/>
      <c r="F24" s="60">
        <f>SUM(F25:F26)</f>
        <v>337000</v>
      </c>
      <c r="G24" s="58"/>
    </row>
    <row r="25" spans="1:7">
      <c r="A25" s="61"/>
      <c r="B25" s="15"/>
      <c r="C25" s="16" t="s">
        <v>31</v>
      </c>
      <c r="D25" s="16"/>
      <c r="E25" s="11"/>
      <c r="F25" s="62">
        <v>337000</v>
      </c>
      <c r="G25" s="58"/>
    </row>
    <row r="26" spans="1:7">
      <c r="A26" s="61"/>
      <c r="B26" s="15"/>
      <c r="C26" s="16" t="s">
        <v>32</v>
      </c>
      <c r="D26" s="16"/>
      <c r="E26" s="11"/>
      <c r="F26" s="62">
        <v>0</v>
      </c>
      <c r="G26" s="58"/>
    </row>
    <row r="27" spans="1:7">
      <c r="A27" s="61" t="s">
        <v>97</v>
      </c>
      <c r="B27" s="17" t="s">
        <v>34</v>
      </c>
      <c r="C27" s="18"/>
      <c r="D27" s="18"/>
      <c r="E27" s="18"/>
      <c r="F27" s="65">
        <v>11000</v>
      </c>
      <c r="G27" s="58"/>
    </row>
    <row r="28" spans="1:7" ht="18.75">
      <c r="A28" s="66"/>
      <c r="B28" s="24" t="s">
        <v>98</v>
      </c>
      <c r="C28" s="38"/>
      <c r="D28" s="38"/>
      <c r="E28" s="38"/>
      <c r="F28" s="55">
        <f>SUM(F29)</f>
        <v>21496341</v>
      </c>
      <c r="G28" s="42"/>
    </row>
    <row r="29" spans="1:7" ht="15.75">
      <c r="A29" s="67" t="s">
        <v>35</v>
      </c>
      <c r="B29" s="19" t="s">
        <v>36</v>
      </c>
      <c r="C29" s="20"/>
      <c r="D29" s="20"/>
      <c r="E29" s="20"/>
      <c r="F29" s="57">
        <f>SUM(F30:F35)</f>
        <v>21496341</v>
      </c>
    </row>
    <row r="30" spans="1:7">
      <c r="A30" s="61" t="s">
        <v>37</v>
      </c>
      <c r="B30" s="11" t="s">
        <v>38</v>
      </c>
      <c r="C30" s="12"/>
      <c r="D30" s="12"/>
      <c r="E30" s="12"/>
      <c r="F30" s="60">
        <v>12198405</v>
      </c>
    </row>
    <row r="31" spans="1:7">
      <c r="A31" s="61" t="s">
        <v>39</v>
      </c>
      <c r="B31" s="11" t="s">
        <v>40</v>
      </c>
      <c r="C31" s="12"/>
      <c r="D31" s="12"/>
      <c r="E31" s="12"/>
      <c r="F31" s="60">
        <v>0</v>
      </c>
    </row>
    <row r="32" spans="1:7">
      <c r="A32" s="61" t="s">
        <v>41</v>
      </c>
      <c r="B32" s="11" t="s">
        <v>42</v>
      </c>
      <c r="C32" s="12"/>
      <c r="D32" s="12"/>
      <c r="E32" s="12"/>
      <c r="F32" s="60">
        <v>6102886</v>
      </c>
    </row>
    <row r="33" spans="1:7">
      <c r="A33" s="61" t="s">
        <v>43</v>
      </c>
      <c r="B33" s="11" t="s">
        <v>44</v>
      </c>
      <c r="C33" s="12"/>
      <c r="D33" s="12"/>
      <c r="E33" s="12"/>
      <c r="F33" s="60">
        <v>1800000</v>
      </c>
    </row>
    <row r="34" spans="1:7">
      <c r="A34" s="61" t="s">
        <v>45</v>
      </c>
      <c r="B34" s="11" t="s">
        <v>46</v>
      </c>
      <c r="C34" s="12"/>
      <c r="D34" s="12"/>
      <c r="E34" s="12"/>
      <c r="F34" s="60">
        <v>1339692</v>
      </c>
      <c r="G34" s="68"/>
    </row>
    <row r="35" spans="1:7">
      <c r="A35" s="61" t="s">
        <v>47</v>
      </c>
      <c r="B35" s="11" t="s">
        <v>48</v>
      </c>
      <c r="C35" s="12"/>
      <c r="D35" s="12"/>
      <c r="E35" s="12"/>
      <c r="F35" s="60">
        <v>55358</v>
      </c>
      <c r="G35" s="68"/>
    </row>
    <row r="36" spans="1:7" ht="18.75">
      <c r="A36" s="61"/>
      <c r="B36" s="69" t="s">
        <v>52</v>
      </c>
      <c r="C36" s="70"/>
      <c r="D36" s="70"/>
      <c r="E36" s="70"/>
      <c r="F36" s="55">
        <f>SUM(F37+F38)</f>
        <v>13586306</v>
      </c>
    </row>
    <row r="37" spans="1:7" ht="15.75">
      <c r="A37" s="61" t="s">
        <v>49</v>
      </c>
      <c r="B37" s="21" t="s">
        <v>54</v>
      </c>
      <c r="C37" s="22"/>
      <c r="D37" s="22"/>
      <c r="E37" s="22"/>
      <c r="F37" s="71">
        <v>13586306</v>
      </c>
    </row>
    <row r="38" spans="1:7" ht="15.75">
      <c r="A38" s="61" t="s">
        <v>50</v>
      </c>
      <c r="B38" s="11" t="s">
        <v>99</v>
      </c>
      <c r="C38" s="12"/>
      <c r="D38" s="12"/>
      <c r="E38" s="12"/>
      <c r="F38" s="72"/>
    </row>
    <row r="39" spans="1:7" ht="20.25">
      <c r="A39" s="61"/>
      <c r="B39" s="73" t="s">
        <v>100</v>
      </c>
      <c r="C39" s="73"/>
      <c r="D39" s="73"/>
      <c r="E39" s="74"/>
      <c r="F39" s="55">
        <f>SUM(F10 +F28+F36)</f>
        <v>44037439</v>
      </c>
    </row>
    <row r="40" spans="1:7" ht="18.75">
      <c r="A40" s="61"/>
      <c r="B40" s="75" t="s">
        <v>58</v>
      </c>
      <c r="C40" s="76"/>
      <c r="D40" s="76"/>
      <c r="E40" s="76"/>
      <c r="F40" s="77">
        <f>SUM(F41:F44)</f>
        <v>770547</v>
      </c>
    </row>
    <row r="41" spans="1:7" ht="15.75">
      <c r="A41" s="61" t="s">
        <v>51</v>
      </c>
      <c r="B41" s="21" t="s">
        <v>60</v>
      </c>
      <c r="C41" s="25"/>
      <c r="D41" s="25"/>
      <c r="E41" s="25"/>
      <c r="F41" s="71"/>
    </row>
    <row r="42" spans="1:7" ht="15.75">
      <c r="A42" s="61" t="s">
        <v>53</v>
      </c>
      <c r="B42" s="11" t="s">
        <v>62</v>
      </c>
      <c r="C42" s="12"/>
      <c r="D42" s="12"/>
      <c r="E42" s="12"/>
      <c r="F42" s="72"/>
    </row>
    <row r="43" spans="1:7" ht="15.75">
      <c r="A43" s="61" t="s">
        <v>55</v>
      </c>
      <c r="B43" s="16" t="s">
        <v>65</v>
      </c>
      <c r="C43" s="16"/>
      <c r="D43" s="16"/>
      <c r="E43" s="11"/>
      <c r="F43" s="72"/>
    </row>
    <row r="44" spans="1:7" ht="15.75">
      <c r="A44" s="61" t="s">
        <v>56</v>
      </c>
      <c r="B44" s="17" t="s">
        <v>101</v>
      </c>
      <c r="C44" s="18"/>
      <c r="D44" s="18"/>
      <c r="E44" s="18"/>
      <c r="F44" s="72">
        <v>770547</v>
      </c>
    </row>
    <row r="45" spans="1:7" ht="18.75">
      <c r="A45" s="61"/>
      <c r="B45" s="24" t="s">
        <v>67</v>
      </c>
      <c r="C45" s="38"/>
      <c r="D45" s="38"/>
      <c r="E45" s="38"/>
      <c r="F45" s="77">
        <f>SUM(F46:F47)</f>
        <v>9353760</v>
      </c>
    </row>
    <row r="46" spans="1:7" ht="15.75">
      <c r="A46" s="61" t="s">
        <v>57</v>
      </c>
      <c r="B46" s="26" t="s">
        <v>69</v>
      </c>
      <c r="C46" s="27"/>
      <c r="D46" s="27"/>
      <c r="E46" s="27"/>
      <c r="F46" s="71">
        <v>9353760</v>
      </c>
    </row>
    <row r="47" spans="1:7" ht="15.75">
      <c r="A47" s="61" t="s">
        <v>59</v>
      </c>
      <c r="B47" s="26" t="s">
        <v>71</v>
      </c>
      <c r="C47" s="27"/>
      <c r="D47" s="27"/>
      <c r="E47" s="27"/>
      <c r="F47" s="71"/>
    </row>
    <row r="48" spans="1:7" ht="19.5" thickBot="1">
      <c r="A48" s="78"/>
      <c r="B48" s="79" t="s">
        <v>102</v>
      </c>
      <c r="C48" s="79"/>
      <c r="D48" s="79"/>
      <c r="E48" s="79"/>
      <c r="F48" s="80">
        <f>SUM(F39+F40+F45)</f>
        <v>54161746</v>
      </c>
    </row>
    <row r="49" spans="1:7" ht="15.75" thickTop="1">
      <c r="E49" s="43"/>
      <c r="F49" s="43"/>
    </row>
    <row r="50" spans="1:7">
      <c r="E50" s="43"/>
      <c r="F50" s="43"/>
    </row>
    <row r="51" spans="1:7">
      <c r="B51"/>
      <c r="C51"/>
      <c r="D51"/>
      <c r="E51"/>
      <c r="F51"/>
      <c r="G51"/>
    </row>
    <row r="52" spans="1:7">
      <c r="B52" s="81"/>
      <c r="C52" s="81"/>
      <c r="D52" s="81"/>
      <c r="E52" s="81"/>
      <c r="F52" s="81"/>
    </row>
    <row r="53" spans="1:7" ht="15.75" thickBot="1">
      <c r="B53" s="81"/>
      <c r="C53" s="81"/>
      <c r="D53" s="81"/>
      <c r="E53" s="81"/>
      <c r="F53" s="81"/>
    </row>
    <row r="54" spans="1:7" ht="20.25" customHeight="1" thickTop="1" thickBot="1">
      <c r="A54" s="82" t="s">
        <v>2</v>
      </c>
      <c r="B54" s="93" t="s">
        <v>3</v>
      </c>
      <c r="C54" s="3"/>
      <c r="D54" s="3"/>
      <c r="E54" s="3"/>
      <c r="F54" s="48" t="s">
        <v>96</v>
      </c>
    </row>
    <row r="55" spans="1:7" ht="15.75" thickTop="1">
      <c r="A55" s="83"/>
      <c r="B55" s="94"/>
      <c r="C55" s="4"/>
      <c r="D55" s="4"/>
      <c r="E55" s="4"/>
      <c r="F55" s="50"/>
    </row>
    <row r="56" spans="1:7" ht="20.25">
      <c r="A56" s="30"/>
      <c r="B56" s="5" t="s">
        <v>72</v>
      </c>
      <c r="C56" s="5"/>
      <c r="D56" s="5"/>
      <c r="E56" s="6"/>
      <c r="F56" s="84"/>
    </row>
    <row r="57" spans="1:7" ht="18.75">
      <c r="A57" s="30"/>
      <c r="B57" s="24" t="s">
        <v>73</v>
      </c>
      <c r="C57" s="38"/>
      <c r="D57" s="38"/>
      <c r="E57" s="38"/>
      <c r="F57" s="8">
        <f>SUM(F58+F59+F61+F62+F63)</f>
        <v>32992288</v>
      </c>
    </row>
    <row r="58" spans="1:7" ht="16.5" customHeight="1">
      <c r="A58" s="31" t="s">
        <v>61</v>
      </c>
      <c r="B58" s="21" t="s">
        <v>75</v>
      </c>
      <c r="C58" s="22"/>
      <c r="D58" s="22"/>
      <c r="E58" s="22"/>
      <c r="F58" s="85">
        <v>12484889</v>
      </c>
    </row>
    <row r="59" spans="1:7" ht="24" customHeight="1">
      <c r="A59" s="31" t="s">
        <v>63</v>
      </c>
      <c r="B59" s="32" t="s">
        <v>77</v>
      </c>
      <c r="C59" s="33"/>
      <c r="D59" s="33"/>
      <c r="E59" s="34"/>
      <c r="F59" s="86">
        <v>2085859</v>
      </c>
    </row>
    <row r="60" spans="1:7" ht="15" customHeight="1">
      <c r="A60" s="31"/>
      <c r="B60" s="32" t="s">
        <v>78</v>
      </c>
      <c r="C60" s="33"/>
      <c r="D60" s="33"/>
      <c r="E60" s="34"/>
      <c r="F60" s="86"/>
    </row>
    <row r="61" spans="1:7" ht="15.75">
      <c r="A61" s="35" t="s">
        <v>64</v>
      </c>
      <c r="B61" s="11" t="s">
        <v>80</v>
      </c>
      <c r="C61" s="12"/>
      <c r="D61" s="12"/>
      <c r="E61" s="12"/>
      <c r="F61" s="87">
        <v>13633058</v>
      </c>
    </row>
    <row r="62" spans="1:7" ht="15.75">
      <c r="A62" s="35" t="s">
        <v>66</v>
      </c>
      <c r="B62" s="11" t="s">
        <v>82</v>
      </c>
      <c r="C62" s="12"/>
      <c r="D62" s="12"/>
      <c r="E62" s="12"/>
      <c r="F62" s="87">
        <v>846000</v>
      </c>
    </row>
    <row r="63" spans="1:7" ht="15" customHeight="1">
      <c r="A63" s="35" t="s">
        <v>68</v>
      </c>
      <c r="B63" s="16" t="s">
        <v>84</v>
      </c>
      <c r="C63" s="16"/>
      <c r="D63" s="16"/>
      <c r="E63" s="16"/>
      <c r="F63" s="88">
        <f>SUM(F64:F66)</f>
        <v>3942482</v>
      </c>
    </row>
    <row r="64" spans="1:7" ht="15" customHeight="1">
      <c r="A64" s="35"/>
      <c r="B64" s="36" t="s">
        <v>85</v>
      </c>
      <c r="C64" s="36"/>
      <c r="D64" s="36"/>
      <c r="E64" s="37"/>
      <c r="F64" s="89">
        <v>3903482</v>
      </c>
    </row>
    <row r="65" spans="1:6" ht="15.75">
      <c r="A65" s="35"/>
      <c r="B65" s="36" t="s">
        <v>86</v>
      </c>
      <c r="C65" s="36"/>
      <c r="D65" s="36"/>
      <c r="E65" s="37"/>
      <c r="F65" s="89">
        <v>39000</v>
      </c>
    </row>
    <row r="66" spans="1:6" ht="15.75">
      <c r="A66" s="35"/>
      <c r="B66" s="36"/>
      <c r="C66" s="36"/>
      <c r="D66" s="36"/>
      <c r="E66" s="37"/>
      <c r="F66" s="89"/>
    </row>
    <row r="67" spans="1:6" ht="15.75">
      <c r="A67" s="31"/>
      <c r="B67" s="39" t="s">
        <v>87</v>
      </c>
      <c r="C67" s="39"/>
      <c r="D67" s="39"/>
      <c r="E67" s="7"/>
      <c r="F67" s="90">
        <f>SUM(F68:F71)</f>
        <v>794386</v>
      </c>
    </row>
    <row r="68" spans="1:6" ht="15.75">
      <c r="A68" s="31" t="s">
        <v>70</v>
      </c>
      <c r="B68" s="11" t="s">
        <v>88</v>
      </c>
      <c r="C68" s="12"/>
      <c r="D68" s="12"/>
      <c r="E68" s="12"/>
      <c r="F68" s="87"/>
    </row>
    <row r="69" spans="1:6" ht="15.75">
      <c r="A69" s="31" t="s">
        <v>74</v>
      </c>
      <c r="B69" s="11" t="s">
        <v>89</v>
      </c>
      <c r="C69" s="12"/>
      <c r="D69" s="12"/>
      <c r="E69" s="12"/>
      <c r="F69" s="87"/>
    </row>
    <row r="70" spans="1:6" ht="15.75">
      <c r="A70" s="31" t="s">
        <v>76</v>
      </c>
      <c r="B70" s="16" t="s">
        <v>90</v>
      </c>
      <c r="C70" s="16"/>
      <c r="D70" s="16"/>
      <c r="E70" s="11"/>
      <c r="F70" s="87"/>
    </row>
    <row r="71" spans="1:6" ht="15.75">
      <c r="A71" s="31" t="s">
        <v>79</v>
      </c>
      <c r="B71" s="16" t="s">
        <v>91</v>
      </c>
      <c r="C71" s="16"/>
      <c r="D71" s="16"/>
      <c r="E71" s="11"/>
      <c r="F71" s="87">
        <v>794386</v>
      </c>
    </row>
    <row r="72" spans="1:6" ht="18.75">
      <c r="A72" s="31"/>
      <c r="B72" s="39" t="s">
        <v>92</v>
      </c>
      <c r="C72" s="39"/>
      <c r="D72" s="39"/>
      <c r="E72" s="7"/>
      <c r="F72" s="8">
        <f>SUM(F73:F74)</f>
        <v>10099131</v>
      </c>
    </row>
    <row r="73" spans="1:6" ht="15.75">
      <c r="A73" s="31" t="s">
        <v>81</v>
      </c>
      <c r="B73" s="40" t="s">
        <v>93</v>
      </c>
      <c r="C73" s="40"/>
      <c r="D73" s="40"/>
      <c r="E73" s="21"/>
      <c r="F73" s="87">
        <v>10099131</v>
      </c>
    </row>
    <row r="74" spans="1:6" ht="15.75">
      <c r="A74" s="31" t="s">
        <v>83</v>
      </c>
      <c r="B74" s="23" t="s">
        <v>94</v>
      </c>
      <c r="C74" s="23"/>
      <c r="D74" s="23"/>
      <c r="E74" s="17"/>
      <c r="F74" s="87">
        <v>0</v>
      </c>
    </row>
    <row r="75" spans="1:6" ht="21" thickBot="1">
      <c r="A75" s="41"/>
      <c r="B75" s="28" t="s">
        <v>103</v>
      </c>
      <c r="C75" s="29"/>
      <c r="D75" s="29"/>
      <c r="E75" s="29"/>
      <c r="F75" s="91">
        <f>SUM(F57+F67+F72)</f>
        <v>43885805</v>
      </c>
    </row>
    <row r="76" spans="1:6" ht="15.75" thickTop="1"/>
  </sheetData>
  <mergeCells count="71">
    <mergeCell ref="F6:G6"/>
    <mergeCell ref="B54:E55"/>
    <mergeCell ref="F54:F55"/>
    <mergeCell ref="A54:A55"/>
    <mergeCell ref="B56:E56"/>
    <mergeCell ref="B57:E57"/>
    <mergeCell ref="B58:E58"/>
    <mergeCell ref="B59:E59"/>
    <mergeCell ref="F59:F60"/>
    <mergeCell ref="D1:G1"/>
    <mergeCell ref="A7:A8"/>
    <mergeCell ref="B7:E8"/>
    <mergeCell ref="F7:F8"/>
    <mergeCell ref="B19:E19"/>
    <mergeCell ref="C20:E20"/>
    <mergeCell ref="B21:E21"/>
    <mergeCell ref="C22:E22"/>
    <mergeCell ref="B71:E71"/>
    <mergeCell ref="B72:E72"/>
    <mergeCell ref="B73:E73"/>
    <mergeCell ref="B74:E74"/>
    <mergeCell ref="B75:E75"/>
    <mergeCell ref="B65:E65"/>
    <mergeCell ref="B66:E66"/>
    <mergeCell ref="B67:E67"/>
    <mergeCell ref="B68:E68"/>
    <mergeCell ref="B69:E69"/>
    <mergeCell ref="B70:E70"/>
    <mergeCell ref="B62:E62"/>
    <mergeCell ref="B63:E63"/>
    <mergeCell ref="B64:E64"/>
    <mergeCell ref="B60:E60"/>
    <mergeCell ref="B61:E61"/>
    <mergeCell ref="B44:E44"/>
    <mergeCell ref="B45:E45"/>
    <mergeCell ref="B46:E46"/>
    <mergeCell ref="B47:E47"/>
    <mergeCell ref="B48:E48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7:E27"/>
    <mergeCell ref="B28:E28"/>
    <mergeCell ref="B29:E29"/>
    <mergeCell ref="B30:E30"/>
    <mergeCell ref="B31:E31"/>
    <mergeCell ref="C26:E26"/>
    <mergeCell ref="B23:E23"/>
    <mergeCell ref="C25:E25"/>
    <mergeCell ref="B24:E24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2019-03-21T14:12:03Z</dcterms:created>
  <dcterms:modified xsi:type="dcterms:W3CDTF">2019-03-21T14:13:52Z</dcterms:modified>
</cp:coreProperties>
</file>